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1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OLE_LINK17" localSheetId="1">'Sheet2'!#REF!</definedName>
  </definedNames>
  <calcPr fullCalcOnLoad="1"/>
</workbook>
</file>

<file path=xl/sharedStrings.xml><?xml version="1.0" encoding="utf-8"?>
<sst xmlns="http://schemas.openxmlformats.org/spreadsheetml/2006/main" count="614" uniqueCount="231">
  <si>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</si>
  <si>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Anexa nr. 1a</t>
  </si>
  <si>
    <t xml:space="preserve">              </t>
  </si>
  <si>
    <t>PRIMARIA COMUNEI PUCHENII MARI</t>
  </si>
  <si>
    <t xml:space="preserve">               </t>
  </si>
  <si>
    <t xml:space="preserve">                         </t>
  </si>
  <si>
    <t xml:space="preserve">                                                                                             </t>
  </si>
  <si>
    <t>Aprobat,</t>
  </si>
  <si>
    <t>Ordonator principal de credite:</t>
  </si>
  <si>
    <t>L I S T A</t>
  </si>
  <si>
    <t>obiectivelor de investitii pe anul 2016 cu finantare integrala de la bugetul local</t>
  </si>
  <si>
    <t>INV</t>
  </si>
  <si>
    <t>MII LEI</t>
  </si>
  <si>
    <t>C+M</t>
  </si>
  <si>
    <t>Nr.</t>
  </si>
  <si>
    <t>D E N U M I R E A</t>
  </si>
  <si>
    <t>Valoarea</t>
  </si>
  <si>
    <t>Cheltuieli</t>
  </si>
  <si>
    <t>f i n a n t a t e   d i n :</t>
  </si>
  <si>
    <t>crt.</t>
  </si>
  <si>
    <t>O B I E C T I V E L O R</t>
  </si>
  <si>
    <t>totala</t>
  </si>
  <si>
    <t>totale</t>
  </si>
  <si>
    <t>Surse</t>
  </si>
  <si>
    <t>Credite</t>
  </si>
  <si>
    <t>Alte surse</t>
  </si>
  <si>
    <t>Total</t>
  </si>
  <si>
    <t>din care:</t>
  </si>
  <si>
    <t>Capacitati</t>
  </si>
  <si>
    <t>Termen</t>
  </si>
  <si>
    <t xml:space="preserve">D E  I N V E S T I T I I </t>
  </si>
  <si>
    <t>conf. S.F.</t>
  </si>
  <si>
    <t>actualiz.</t>
  </si>
  <si>
    <t>proprii</t>
  </si>
  <si>
    <t>bancare</t>
  </si>
  <si>
    <t>constituite</t>
  </si>
  <si>
    <t>alocatii</t>
  </si>
  <si>
    <t>de la bug.</t>
  </si>
  <si>
    <t>exedent</t>
  </si>
  <si>
    <t>P.I.F.</t>
  </si>
  <si>
    <t>interne</t>
  </si>
  <si>
    <t>externe</t>
  </si>
  <si>
    <t xml:space="preserve"> Cf. Legii</t>
  </si>
  <si>
    <t>bugetare</t>
  </si>
  <si>
    <t>local</t>
  </si>
  <si>
    <t>buget local</t>
  </si>
  <si>
    <t>4=5 la 9</t>
  </si>
  <si>
    <t>9=10+11</t>
  </si>
  <si>
    <t>T O T A L</t>
  </si>
  <si>
    <t>A.</t>
  </si>
  <si>
    <t>Lucrari in continuare</t>
  </si>
  <si>
    <t>B.</t>
  </si>
  <si>
    <t>Lucrari noi</t>
  </si>
  <si>
    <t>C.</t>
  </si>
  <si>
    <t>Alte cheltuieli de investitii</t>
  </si>
  <si>
    <t>Din TOTAL desfasurat, potrivit clasificatiei</t>
  </si>
  <si>
    <t>Cap. 51.02 - AUTORITATI PUBLICE</t>
  </si>
  <si>
    <t>T O T A L - din care :</t>
  </si>
  <si>
    <t>exc</t>
  </si>
  <si>
    <t>bug. Local</t>
  </si>
  <si>
    <t>Cap.65.02.invatamant</t>
  </si>
  <si>
    <t>B</t>
  </si>
  <si>
    <t>Lucrarri noi</t>
  </si>
  <si>
    <t>C</t>
  </si>
  <si>
    <t>CAP 67.02</t>
  </si>
  <si>
    <t>LUCRARI NOI</t>
  </si>
  <si>
    <t>CAP 70.02</t>
  </si>
  <si>
    <t>Gospodarie comunala</t>
  </si>
  <si>
    <t>A</t>
  </si>
  <si>
    <t xml:space="preserve">canalizare si epurare ape uzate </t>
  </si>
  <si>
    <t>menajere</t>
  </si>
  <si>
    <t>naturale</t>
  </si>
  <si>
    <t>Cap.84.02.</t>
  </si>
  <si>
    <t>si extindere gospodarie apa Puchenii Mosneni</t>
  </si>
  <si>
    <t>Sistem filtrare purificare apa unitati</t>
  </si>
  <si>
    <t>scolare</t>
  </si>
  <si>
    <t>SF+PT+DE+DTAC+doc. avize+</t>
  </si>
  <si>
    <t>amenajare teren sport si imprejmuire</t>
  </si>
  <si>
    <t>Scolala Puchenii Mari</t>
  </si>
  <si>
    <t>unitti scolare</t>
  </si>
  <si>
    <t xml:space="preserve">SF Consolidare / constructie </t>
  </si>
  <si>
    <t>biblioteca Miroslavesti</t>
  </si>
  <si>
    <t xml:space="preserve">SF+PT+DE+DTAC+doc. Avize asfaltare </t>
  </si>
  <si>
    <t>drum local DN1-statie apa-SAT NOU</t>
  </si>
  <si>
    <t xml:space="preserve">Asfaltare drum local DN1 statie apa </t>
  </si>
  <si>
    <t>SAT NOU</t>
  </si>
  <si>
    <t xml:space="preserve">Executie alimentare electrica la sistem de </t>
  </si>
  <si>
    <t xml:space="preserve">Executie inlocuire conducta apa </t>
  </si>
  <si>
    <t>Bransamente alimentare apa piata,scoli</t>
  </si>
  <si>
    <t>Pompa rezerva statia de apa</t>
  </si>
  <si>
    <t>Racordare gaze si executie instalatie incalzire</t>
  </si>
  <si>
    <t>PT+documentatie avize +avize alimentare</t>
  </si>
  <si>
    <t xml:space="preserve">electrica la sistem de canalizare si </t>
  </si>
  <si>
    <t>epurare ape uzate si menajere</t>
  </si>
  <si>
    <t xml:space="preserve">DTAC+documentatie avize si avize </t>
  </si>
  <si>
    <t>inlocuire conducta apa</t>
  </si>
  <si>
    <t>Executie retea apa etapa I, taxe, ISC, CSC</t>
  </si>
  <si>
    <t>Executie retea apa etapa a II-a documentatie</t>
  </si>
  <si>
    <t>PUZ si avize</t>
  </si>
  <si>
    <t>Intocmire PT+DE+DTAC+asistenta tehnica</t>
  </si>
  <si>
    <t>extindere retea apa etapa a II-a</t>
  </si>
  <si>
    <t>Executie retea apa etapa a II-a</t>
  </si>
  <si>
    <t>Proiectare faza PUZ, documentatie avize</t>
  </si>
  <si>
    <t>si avize centru SMURD</t>
  </si>
  <si>
    <t xml:space="preserve">Bransamente gaze unitati scolare, camin </t>
  </si>
  <si>
    <t xml:space="preserve">cultural Pietrosani, centrale termice, </t>
  </si>
  <si>
    <t>instalatie termica Gr. Pietrosani</t>
  </si>
  <si>
    <t>Achizitie terenuri gospodarie apa Pietrosani</t>
  </si>
  <si>
    <t>Investitie fond de sanatate</t>
  </si>
  <si>
    <t>Alecu Iuliana</t>
  </si>
  <si>
    <t>,</t>
  </si>
  <si>
    <t xml:space="preserve"> Executie Centru SMURD- </t>
  </si>
  <si>
    <t xml:space="preserve">Extindere retea distributie gaze </t>
  </si>
  <si>
    <t>PROCURAT TOCATOARE</t>
  </si>
  <si>
    <t>SF APARARE MAL CANAL
PUCHENII MOSNENI</t>
  </si>
  <si>
    <t>DOCUMENTATIE CERTIFICAT URBANISM 
AMENAJARE ZONA BLOCURI</t>
  </si>
  <si>
    <t>EXPERTIZA DRUM LOCAL STRADA 
POPILOR PUCHENII MOSNENI</t>
  </si>
  <si>
    <t>EXPERTIZA DRUM LOCAL  SAT MOARA</t>
  </si>
  <si>
    <t>Primar  NEGOI CONSTANTIN</t>
  </si>
  <si>
    <t>Data 20.07.2016……..</t>
  </si>
  <si>
    <t>REFERENT</t>
  </si>
  <si>
    <t>Cap. 51.02 - AUTORITATI
 PUBLICE</t>
  </si>
  <si>
    <t>Din TOTAL desfasurat, 
potrivit clasificatiei</t>
  </si>
  <si>
    <t>ALECU IULIANA</t>
  </si>
  <si>
    <t>Cap.74.02.</t>
  </si>
  <si>
    <t>Cap.87.02.</t>
  </si>
  <si>
    <t>Cap.61.02.</t>
  </si>
  <si>
    <t>fonduri</t>
  </si>
  <si>
    <t>Proiectare si executie modernizare gospodarie de apa si extindere retele de apa si canalizare - PNDL</t>
  </si>
  <si>
    <t>,65,03,01</t>
  </si>
  <si>
    <t>71,01,01</t>
  </si>
  <si>
    <t>65,03,02</t>
  </si>
  <si>
    <t>67,03,07</t>
  </si>
  <si>
    <t>bl</t>
  </si>
  <si>
    <t>ex</t>
  </si>
  <si>
    <t>I</t>
  </si>
  <si>
    <t>II</t>
  </si>
  <si>
    <t>III</t>
  </si>
  <si>
    <t>IV</t>
  </si>
  <si>
    <t>67,50,00</t>
  </si>
  <si>
    <t>71,01,30</t>
  </si>
  <si>
    <t>67,05,01</t>
  </si>
  <si>
    <t>70,05,01</t>
  </si>
  <si>
    <t>70,06,00</t>
  </si>
  <si>
    <t>70,50,00</t>
  </si>
  <si>
    <t>74,06,00</t>
  </si>
  <si>
    <t>84,03,01</t>
  </si>
  <si>
    <t>parten</t>
  </si>
  <si>
    <t>Modernizare si dotare  scoala
 Puchenii Mari-POR masura 10.1</t>
  </si>
  <si>
    <t>Extindere reabilitare si dotare  
scoala Pietrosani -POR masura 10.1</t>
  </si>
  <si>
    <t xml:space="preserve"> Modernizarea si dotarea caminului cultural din 
satul Miroslavesti comuna Puchenii Mari - PNDR mas 7.6</t>
  </si>
  <si>
    <t>Executie inlocuire 
conducta apa in satele Puchenii Mosneni si Miroslavesti</t>
  </si>
  <si>
    <t>Proiectare si executie  extindere retea energie electrica loturi de casa</t>
  </si>
  <si>
    <t>Executie retele de apa si canalizare 
etapa II</t>
  </si>
  <si>
    <t>PUG</t>
  </si>
  <si>
    <t>Investitie fond sanatate</t>
  </si>
  <si>
    <t>Modernizare infrastructura rutiera de 
interes local -PNDR mas 7.2</t>
  </si>
  <si>
    <t>PT amenajare intersectie DS 293
,DS 353 cu DN1pentru realizarea 
accesibilitatii in satul Miroslavesti</t>
  </si>
  <si>
    <t>PT  amenajare intersectie DS 119, cu DN1 si DJ140 pentru realizare acces  in zona pietei agroalimentara si trecere pentru pietoni la nivel pe DN1 zona Dispensar uman si Primaria Puchenii Mari</t>
  </si>
  <si>
    <t>PT amenajare treceri pietoni pe DN1</t>
  </si>
  <si>
    <t xml:space="preserve">                   </t>
  </si>
  <si>
    <t xml:space="preserve">L I S T A  </t>
  </si>
  <si>
    <t>Sistem supraveghre video</t>
  </si>
  <si>
    <t xml:space="preserve">cadastru genaral </t>
  </si>
  <si>
    <t>cadastru sectorial</t>
  </si>
  <si>
    <t>65,03,02
71,01,01</t>
  </si>
  <si>
    <t>67,03,07
58,04,02</t>
  </si>
  <si>
    <t>70,05,01
71,01,01</t>
  </si>
  <si>
    <t>70,06,00
71,01,01</t>
  </si>
  <si>
    <t>70,50,00
71,01,30</t>
  </si>
  <si>
    <t>84,03,01
58,04,02</t>
  </si>
  <si>
    <t>84,03,01
71,01,01</t>
  </si>
  <si>
    <t>84,03,01
71,01,30</t>
  </si>
  <si>
    <t>65,03,01
 71,01,30</t>
  </si>
  <si>
    <t>Scoala Puchenii Mosneni - documentatie obtinere fonduri</t>
  </si>
  <si>
    <t>65,03,02
 71,01,30</t>
  </si>
  <si>
    <t>Scoala Puchenii Mosneni -DALI</t>
  </si>
  <si>
    <t>Gradinita Puchenii Mosneni zona loturi casa- documentatie obtinere fonduri</t>
  </si>
  <si>
    <t>67,50,00
71,01,30</t>
  </si>
  <si>
    <t>Amenajare parc in com Puchenii Mari sat Miroslavesti- PUZ+DTAC +executie</t>
  </si>
  <si>
    <t>Amenajare parc in com Puchenii Mari sat Pietrosani- PUZ+DTAC +executie</t>
  </si>
  <si>
    <t>SF+PT+executie canal loturi</t>
  </si>
  <si>
    <t>Reabilitare termica  blocuri -DALI</t>
  </si>
  <si>
    <t>SF fundamentare PUG</t>
  </si>
  <si>
    <t>Retehnologizare statie de epurare Puchenii Mici Odailr</t>
  </si>
  <si>
    <t>Executie retele de apa si canalizare 
-program Anghel Saligny</t>
  </si>
  <si>
    <t>Modernizare infrastructura rutiera -DALI</t>
  </si>
  <si>
    <t>Modernizare infrastructura rutiera -documentatie obtinere fonduri</t>
  </si>
  <si>
    <t>SF+PT+DDE amenajare podete drumuri +executie</t>
  </si>
  <si>
    <t>c</t>
  </si>
  <si>
    <t>Data:26,07,2022</t>
  </si>
  <si>
    <t xml:space="preserve">obiectivelor de investitii pe anul 2022 </t>
  </si>
  <si>
    <t xml:space="preserve">70,05,01
71,01,01
</t>
  </si>
  <si>
    <t>Asigurarea infrastructurii pentru transportul verde
 /ITS/ infrastructura TIC</t>
  </si>
  <si>
    <t>65,03,02
58,01,02</t>
  </si>
  <si>
    <t>65,03,02
61,01</t>
  </si>
  <si>
    <t>67,50,00
71,01,01</t>
  </si>
  <si>
    <t>67,05,01
71,01,30</t>
  </si>
  <si>
    <t>70,50,00
61,01</t>
  </si>
  <si>
    <t>Plan urbanistic general PNRR</t>
  </si>
  <si>
    <t>NZEB constrire locuinte  tineri PNRR</t>
  </si>
  <si>
    <t>Renovare integrata blocuri IAS si A6 PNRR</t>
  </si>
  <si>
    <t>Renovare energetica blocuri A5,A7,B1,B4 PNRR</t>
  </si>
  <si>
    <t xml:space="preserve"> Reabilitare seismica si imbunatatirea eficientei energetice Scoala Puchenii Mosneni PNRR</t>
  </si>
  <si>
    <t>Amenajare intersectie DS 293,DS 353 cu DN1 pentru realizarea accesibilitatii in satul Miroslavesti</t>
  </si>
  <si>
    <t>Amenajare intersectie DS 119, cu DN1 si DJ140 pentru realizare acces  in zona pietei agroalimentara si trecere pentru pietoni la nivel pe DN1 zona Dispensar uman si Primaria Puchenii Mari</t>
  </si>
  <si>
    <t>Modernizare drum strada Adunarii Pietrosani</t>
  </si>
  <si>
    <t>Modernizare  drum de legatura Puchenii Mosneni Pietrosani</t>
  </si>
  <si>
    <t>Modernizare drum  strada Tici Miroslavesti</t>
  </si>
  <si>
    <t>51,01,03
71,01,30</t>
  </si>
  <si>
    <t>51,01,03
61,01
61,03</t>
  </si>
  <si>
    <t>65,03,01
71,01,30</t>
  </si>
  <si>
    <t>Executie retele de apa si canalizare- atapa II</t>
  </si>
  <si>
    <t>Iluminat public drum de 
lagatura Puchenii Mosneni 
-Pietrosani</t>
  </si>
  <si>
    <t>Amenajare spatiu verde scoala Puchenii Mari</t>
  </si>
  <si>
    <t>DALI+DTAC+PT+DE executie podete DC 90</t>
  </si>
  <si>
    <t>DALI+DTAC+PT+DE executie podete Odaile Puchenii Mici DC 126</t>
  </si>
  <si>
    <t>excedent -350</t>
  </si>
  <si>
    <t>excedenty+200</t>
  </si>
  <si>
    <t>excedent+50</t>
  </si>
  <si>
    <t>Amenajare parc in com Puchenii Mari sat Miroslavesti</t>
  </si>
  <si>
    <t>Data:29 IANUARIE 2024</t>
  </si>
  <si>
    <t>Achizitie imobil dfin satul Miroslavesti</t>
  </si>
  <si>
    <t>PT amenajareGradinita Puchenii Mosneni loturi casa</t>
  </si>
  <si>
    <t>Amenajare loc joaca  Gradinita Pietrosani, Gradinita Miroslavesti, Gradinita Puchenii Mosneni</t>
  </si>
  <si>
    <t>cadastru general sistematic</t>
  </si>
  <si>
    <t>70,50,00
71,01,01</t>
  </si>
  <si>
    <t>Extindere retea gaze naturale  zona loturi casa</t>
  </si>
  <si>
    <t xml:space="preserve">obiectivelor de investitii pe anul 2024 </t>
  </si>
  <si>
    <t>parteneriat</t>
  </si>
  <si>
    <t>Amenajare teren acoperit minifotbal in satul Pietrosani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</si>
</sst>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i/>
      <u val="single"/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22" xfId="0" applyFont="1" applyBorder="1" applyAlignment="1">
      <alignment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6" fillId="0" borderId="33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3" xfId="0" applyNumberFormat="1" applyFont="1" applyBorder="1" applyAlignment="1" quotePrefix="1">
      <alignment horizontal="center"/>
    </xf>
    <xf numFmtId="0" fontId="3" fillId="0" borderId="34" xfId="0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2" fontId="6" fillId="0" borderId="23" xfId="0" applyNumberFormat="1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0" fillId="0" borderId="0" xfId="0" applyBorder="1" applyAlignment="1">
      <alignment/>
    </xf>
    <xf numFmtId="2" fontId="12" fillId="0" borderId="23" xfId="0" applyNumberFormat="1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2" fontId="12" fillId="0" borderId="23" xfId="0" applyNumberFormat="1" applyFont="1" applyBorder="1" applyAlignment="1" quotePrefix="1">
      <alignment horizontal="center"/>
    </xf>
    <xf numFmtId="2" fontId="13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2" fontId="14" fillId="33" borderId="23" xfId="0" applyNumberFormat="1" applyFont="1" applyFill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33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2" fillId="34" borderId="33" xfId="0" applyFont="1" applyFill="1" applyBorder="1" applyAlignment="1">
      <alignment/>
    </xf>
    <xf numFmtId="2" fontId="12" fillId="34" borderId="23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2" fontId="12" fillId="0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34" borderId="27" xfId="0" applyFont="1" applyFill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/>
    </xf>
    <xf numFmtId="2" fontId="15" fillId="0" borderId="22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14" fillId="0" borderId="30" xfId="0" applyFont="1" applyBorder="1" applyAlignment="1">
      <alignment wrapText="1"/>
    </xf>
    <xf numFmtId="0" fontId="15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3" fillId="0" borderId="33" xfId="0" applyFont="1" applyBorder="1" applyAlignment="1">
      <alignment horizontal="left" wrapText="1"/>
    </xf>
    <xf numFmtId="2" fontId="13" fillId="0" borderId="23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2" fontId="14" fillId="0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3" fillId="0" borderId="23" xfId="0" applyFont="1" applyBorder="1" applyAlignment="1">
      <alignment/>
    </xf>
    <xf numFmtId="0" fontId="15" fillId="0" borderId="0" xfId="0" applyFont="1" applyAlignment="1">
      <alignment horizontal="center"/>
    </xf>
    <xf numFmtId="2" fontId="13" fillId="0" borderId="23" xfId="0" applyNumberFormat="1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wrapText="1"/>
    </xf>
    <xf numFmtId="2" fontId="15" fillId="0" borderId="23" xfId="0" applyNumberFormat="1" applyFont="1" applyBorder="1" applyAlignment="1">
      <alignment/>
    </xf>
    <xf numFmtId="0" fontId="15" fillId="0" borderId="33" xfId="0" applyFont="1" applyBorder="1" applyAlignment="1">
      <alignment horizontal="left"/>
    </xf>
    <xf numFmtId="2" fontId="1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35" borderId="23" xfId="0" applyFill="1" applyBorder="1" applyAlignment="1">
      <alignment/>
    </xf>
    <xf numFmtId="0" fontId="15" fillId="35" borderId="23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0" xfId="0" applyNumberFormat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3" xfId="0" applyFill="1" applyBorder="1" applyAlignment="1">
      <alignment/>
    </xf>
    <xf numFmtId="0" fontId="18" fillId="0" borderId="0" xfId="0" applyFont="1" applyAlignment="1">
      <alignment wrapText="1"/>
    </xf>
    <xf numFmtId="0" fontId="18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2" fontId="13" fillId="0" borderId="23" xfId="0" applyNumberFormat="1" applyFont="1" applyBorder="1" applyAlignment="1">
      <alignment horizontal="center" wrapText="1"/>
    </xf>
    <xf numFmtId="0" fontId="15" fillId="0" borderId="33" xfId="0" applyFont="1" applyBorder="1" applyAlignment="1">
      <alignment horizontal="left" wrapText="1"/>
    </xf>
    <xf numFmtId="2" fontId="15" fillId="0" borderId="23" xfId="0" applyNumberFormat="1" applyFont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15" fillId="0" borderId="33" xfId="0" applyFont="1" applyBorder="1" applyAlignment="1">
      <alignment/>
    </xf>
    <xf numFmtId="2" fontId="15" fillId="0" borderId="33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2" fontId="14" fillId="0" borderId="23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4" fillId="0" borderId="23" xfId="0" applyNumberFormat="1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left" wrapText="1"/>
    </xf>
    <xf numFmtId="2" fontId="12" fillId="0" borderId="23" xfId="0" applyNumberFormat="1" applyFont="1" applyBorder="1" applyAlignment="1">
      <alignment horizontal="center" wrapText="1"/>
    </xf>
    <xf numFmtId="2" fontId="14" fillId="33" borderId="33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2" fontId="14" fillId="34" borderId="33" xfId="0" applyNumberFormat="1" applyFont="1" applyFill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2" fontId="12" fillId="0" borderId="33" xfId="0" applyNumberFormat="1" applyFont="1" applyBorder="1" applyAlignment="1">
      <alignment horizontal="center"/>
    </xf>
    <xf numFmtId="2" fontId="14" fillId="0" borderId="33" xfId="0" applyNumberFormat="1" applyFont="1" applyFill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17" fontId="15" fillId="0" borderId="16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9" fillId="0" borderId="23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2" fontId="13" fillId="0" borderId="23" xfId="0" applyNumberFormat="1" applyFont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14" fillId="34" borderId="23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 wrapText="1"/>
    </xf>
    <xf numFmtId="2" fontId="14" fillId="0" borderId="23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5" fillId="0" borderId="23" xfId="0" applyFont="1" applyBorder="1" applyAlignment="1">
      <alignment horizontal="left" wrapText="1"/>
    </xf>
    <xf numFmtId="0" fontId="15" fillId="35" borderId="0" xfId="0" applyFont="1" applyFill="1" applyAlignment="1">
      <alignment/>
    </xf>
    <xf numFmtId="2" fontId="12" fillId="0" borderId="23" xfId="0" applyNumberFormat="1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P88" sqref="P88"/>
    </sheetView>
  </sheetViews>
  <sheetFormatPr defaultColWidth="9.140625" defaultRowHeight="12.75"/>
  <cols>
    <col min="2" max="2" width="32.7109375" style="0" customWidth="1"/>
    <col min="3" max="3" width="6.140625" style="0" customWidth="1"/>
    <col min="6" max="6" width="3.8515625" style="0" customWidth="1"/>
    <col min="7" max="7" width="5.140625" style="0" customWidth="1"/>
    <col min="8" max="9" width="3.57421875" style="0" customWidth="1"/>
    <col min="11" max="11" width="7.8515625" style="0" customWidth="1"/>
    <col min="13" max="13" width="9.7109375" style="0" customWidth="1"/>
  </cols>
  <sheetData>
    <row r="1" spans="1:14" ht="12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2" t="s">
        <v>1</v>
      </c>
      <c r="M1" s="1"/>
      <c r="N1" s="1"/>
    </row>
    <row r="2" spans="1:14" ht="12.75">
      <c r="A2" s="1"/>
      <c r="B2" s="3"/>
      <c r="C2" s="1"/>
      <c r="D2" s="1"/>
      <c r="E2" s="1"/>
      <c r="F2" s="1" t="s">
        <v>2</v>
      </c>
      <c r="G2" s="1"/>
      <c r="H2" s="1"/>
      <c r="I2" s="1"/>
      <c r="J2" s="1"/>
      <c r="K2" s="2"/>
      <c r="L2" s="2"/>
      <c r="M2" s="1"/>
      <c r="N2" s="1"/>
    </row>
    <row r="3" spans="1:14" ht="12.75">
      <c r="A3" s="1"/>
      <c r="B3" s="205" t="s">
        <v>3</v>
      </c>
      <c r="C3" s="205"/>
      <c r="D3" s="1"/>
      <c r="E3" s="1"/>
      <c r="F3" s="1" t="s">
        <v>4</v>
      </c>
      <c r="G3" s="1" t="s">
        <v>5</v>
      </c>
      <c r="H3" s="1" t="s">
        <v>6</v>
      </c>
      <c r="I3" s="1"/>
      <c r="J3" s="1"/>
      <c r="K3" s="1"/>
      <c r="L3" s="1"/>
      <c r="M3" s="4" t="s">
        <v>7</v>
      </c>
      <c r="N3" s="1"/>
    </row>
    <row r="4" spans="1:14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 t="s">
        <v>8</v>
      </c>
      <c r="M4" s="1"/>
      <c r="N4" s="1"/>
    </row>
    <row r="5" spans="1:14" ht="12.75">
      <c r="A5" s="1"/>
      <c r="B5" s="1"/>
      <c r="C5" s="1"/>
      <c r="D5" s="1"/>
      <c r="E5" s="1"/>
      <c r="F5" s="1"/>
      <c r="G5" s="2"/>
      <c r="H5" s="1"/>
      <c r="I5" s="1"/>
      <c r="J5" s="1"/>
      <c r="K5" s="1" t="s">
        <v>118</v>
      </c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 t="s">
        <v>119</v>
      </c>
      <c r="M6" s="1"/>
      <c r="N6" s="1"/>
    </row>
    <row r="7" spans="1:14" ht="15.75">
      <c r="A7" s="206" t="s">
        <v>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4" ht="15.75">
      <c r="A8" s="206" t="s">
        <v>10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1:14" ht="13.5" thickBot="1">
      <c r="A9" s="2"/>
      <c r="B9" s="2"/>
      <c r="C9" s="5"/>
      <c r="D9" s="5"/>
      <c r="E9" s="5"/>
      <c r="F9" s="5"/>
      <c r="G9" s="2"/>
      <c r="H9" s="2"/>
      <c r="I9" s="2"/>
      <c r="J9" s="2"/>
      <c r="K9" s="2"/>
      <c r="L9" s="6" t="s">
        <v>11</v>
      </c>
      <c r="M9" s="207" t="s">
        <v>12</v>
      </c>
      <c r="N9" s="2"/>
    </row>
    <row r="10" spans="1:14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6" t="s">
        <v>13</v>
      </c>
      <c r="M10" s="208"/>
      <c r="N10" s="7"/>
    </row>
    <row r="11" spans="1:14" ht="13.5" thickBot="1">
      <c r="A11" s="8" t="s">
        <v>14</v>
      </c>
      <c r="B11" s="9" t="s">
        <v>15</v>
      </c>
      <c r="C11" s="8" t="s">
        <v>16</v>
      </c>
      <c r="D11" s="8" t="s">
        <v>16</v>
      </c>
      <c r="E11" s="9" t="s">
        <v>17</v>
      </c>
      <c r="F11" s="209" t="s">
        <v>18</v>
      </c>
      <c r="G11" s="209"/>
      <c r="H11" s="209"/>
      <c r="I11" s="209"/>
      <c r="J11" s="209"/>
      <c r="K11" s="210"/>
      <c r="L11" s="211"/>
      <c r="M11" s="8"/>
      <c r="N11" s="11"/>
    </row>
    <row r="12" spans="1:14" ht="13.5" thickBot="1">
      <c r="A12" s="12" t="s">
        <v>19</v>
      </c>
      <c r="B12" s="13" t="s">
        <v>20</v>
      </c>
      <c r="C12" s="12" t="s">
        <v>21</v>
      </c>
      <c r="D12" s="12" t="s">
        <v>21</v>
      </c>
      <c r="E12" s="12" t="s">
        <v>22</v>
      </c>
      <c r="F12" s="8" t="s">
        <v>23</v>
      </c>
      <c r="G12" s="8" t="s">
        <v>24</v>
      </c>
      <c r="H12" s="8" t="s">
        <v>24</v>
      </c>
      <c r="I12" s="8" t="s">
        <v>25</v>
      </c>
      <c r="J12" s="9" t="s">
        <v>26</v>
      </c>
      <c r="K12" s="209" t="s">
        <v>27</v>
      </c>
      <c r="L12" s="212"/>
      <c r="M12" s="12" t="s">
        <v>28</v>
      </c>
      <c r="N12" s="14" t="s">
        <v>29</v>
      </c>
    </row>
    <row r="13" spans="1:14" ht="12.75">
      <c r="A13" s="15"/>
      <c r="B13" s="13" t="s">
        <v>30</v>
      </c>
      <c r="C13" s="12" t="s">
        <v>31</v>
      </c>
      <c r="D13" s="12" t="s">
        <v>32</v>
      </c>
      <c r="E13" s="15"/>
      <c r="F13" s="12" t="s">
        <v>33</v>
      </c>
      <c r="G13" s="12" t="s">
        <v>34</v>
      </c>
      <c r="H13" s="12" t="s">
        <v>34</v>
      </c>
      <c r="I13" s="16" t="s">
        <v>35</v>
      </c>
      <c r="J13" s="12" t="s">
        <v>36</v>
      </c>
      <c r="K13" s="8" t="s">
        <v>37</v>
      </c>
      <c r="L13" s="8" t="s">
        <v>38</v>
      </c>
      <c r="M13" s="12"/>
      <c r="N13" s="14" t="s">
        <v>39</v>
      </c>
    </row>
    <row r="14" spans="1:14" ht="13.5" thickBot="1">
      <c r="A14" s="15"/>
      <c r="B14" s="2"/>
      <c r="C14" s="15"/>
      <c r="D14" s="12"/>
      <c r="E14" s="15"/>
      <c r="F14" s="12"/>
      <c r="G14" s="12" t="s">
        <v>40</v>
      </c>
      <c r="H14" s="12" t="s">
        <v>41</v>
      </c>
      <c r="I14" s="12" t="s">
        <v>42</v>
      </c>
      <c r="J14" s="12" t="s">
        <v>43</v>
      </c>
      <c r="K14" s="12" t="s">
        <v>44</v>
      </c>
      <c r="L14" s="12" t="s">
        <v>45</v>
      </c>
      <c r="M14" s="17"/>
      <c r="N14" s="18"/>
    </row>
    <row r="15" spans="1:14" ht="12.75">
      <c r="A15" s="19">
        <v>0</v>
      </c>
      <c r="B15" s="20">
        <v>1</v>
      </c>
      <c r="C15" s="21">
        <v>2</v>
      </c>
      <c r="D15" s="21">
        <v>3</v>
      </c>
      <c r="E15" s="21" t="s">
        <v>46</v>
      </c>
      <c r="F15" s="21">
        <v>5</v>
      </c>
      <c r="G15" s="21">
        <v>6</v>
      </c>
      <c r="H15" s="21">
        <v>7</v>
      </c>
      <c r="I15" s="21">
        <v>8</v>
      </c>
      <c r="J15" s="21" t="s">
        <v>47</v>
      </c>
      <c r="K15" s="21">
        <v>10</v>
      </c>
      <c r="L15" s="21">
        <v>11</v>
      </c>
      <c r="M15" s="21">
        <v>12</v>
      </c>
      <c r="N15" s="22">
        <v>13</v>
      </c>
    </row>
    <row r="16" spans="1:14" ht="12.75">
      <c r="A16" s="23"/>
      <c r="B16" s="24" t="s">
        <v>48</v>
      </c>
      <c r="C16" s="25"/>
      <c r="D16" s="25">
        <v>5175</v>
      </c>
      <c r="E16" s="25">
        <v>5175</v>
      </c>
      <c r="F16" s="25"/>
      <c r="G16" s="25"/>
      <c r="H16" s="25"/>
      <c r="I16" s="25"/>
      <c r="J16" s="25">
        <v>5175</v>
      </c>
      <c r="K16" s="25">
        <v>95</v>
      </c>
      <c r="L16" s="25">
        <v>5080</v>
      </c>
      <c r="M16" s="25"/>
      <c r="N16" s="26"/>
    </row>
    <row r="17" spans="1:14" ht="12.75">
      <c r="A17" s="27" t="s">
        <v>49</v>
      </c>
      <c r="B17" s="28" t="s">
        <v>50</v>
      </c>
      <c r="C17" s="25"/>
      <c r="D17" s="25">
        <v>80</v>
      </c>
      <c r="E17" s="25">
        <v>80</v>
      </c>
      <c r="F17" s="25"/>
      <c r="G17" s="25"/>
      <c r="H17" s="25"/>
      <c r="I17" s="25"/>
      <c r="J17" s="25">
        <v>80</v>
      </c>
      <c r="K17" s="25"/>
      <c r="L17" s="25">
        <v>80</v>
      </c>
      <c r="M17" s="25"/>
      <c r="N17" s="26"/>
    </row>
    <row r="18" spans="1:14" ht="12.75">
      <c r="A18" s="29" t="s">
        <v>51</v>
      </c>
      <c r="B18" s="30" t="s">
        <v>52</v>
      </c>
      <c r="C18" s="25"/>
      <c r="D18" s="25">
        <v>4030</v>
      </c>
      <c r="E18" s="25">
        <v>4030</v>
      </c>
      <c r="F18" s="25"/>
      <c r="G18" s="25"/>
      <c r="H18" s="25"/>
      <c r="I18" s="25"/>
      <c r="J18" s="25">
        <v>4030</v>
      </c>
      <c r="K18" s="25">
        <v>50</v>
      </c>
      <c r="L18" s="25">
        <v>3980</v>
      </c>
      <c r="M18" s="25"/>
      <c r="N18" s="26"/>
    </row>
    <row r="19" spans="1:14" ht="12.75">
      <c r="A19" s="29" t="s">
        <v>53</v>
      </c>
      <c r="B19" s="30" t="s">
        <v>54</v>
      </c>
      <c r="C19" s="25"/>
      <c r="D19" s="25">
        <v>1065</v>
      </c>
      <c r="E19" s="25">
        <v>1065</v>
      </c>
      <c r="F19" s="25"/>
      <c r="G19" s="25"/>
      <c r="H19" s="25"/>
      <c r="I19" s="25"/>
      <c r="J19" s="25">
        <v>1065</v>
      </c>
      <c r="K19" s="25"/>
      <c r="L19" s="25">
        <v>1065</v>
      </c>
      <c r="M19" s="25"/>
      <c r="N19" s="26"/>
    </row>
    <row r="20" spans="1:14" ht="12.75">
      <c r="A20" s="23"/>
      <c r="B20" s="31" t="s">
        <v>55</v>
      </c>
      <c r="C20" s="32"/>
      <c r="D20" s="33"/>
      <c r="E20" s="34"/>
      <c r="F20" s="35"/>
      <c r="G20" s="34"/>
      <c r="H20" s="35"/>
      <c r="I20" s="34"/>
      <c r="J20" s="35"/>
      <c r="K20" s="34"/>
      <c r="L20" s="35"/>
      <c r="M20" s="34"/>
      <c r="N20" s="36"/>
    </row>
    <row r="21" spans="1:14" ht="12.75">
      <c r="A21" s="23"/>
      <c r="B21" s="37" t="s">
        <v>56</v>
      </c>
      <c r="C21" s="214"/>
      <c r="D21" s="213">
        <v>159</v>
      </c>
      <c r="E21" s="213">
        <v>159</v>
      </c>
      <c r="F21" s="213"/>
      <c r="G21" s="213"/>
      <c r="H21" s="213"/>
      <c r="I21" s="213"/>
      <c r="J21" s="213">
        <v>159</v>
      </c>
      <c r="K21" s="213"/>
      <c r="L21" s="213">
        <v>159</v>
      </c>
      <c r="M21" s="213"/>
      <c r="N21" s="215"/>
    </row>
    <row r="22" spans="1:14" ht="12.75">
      <c r="A22" s="38"/>
      <c r="B22" s="39" t="s">
        <v>57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5"/>
    </row>
    <row r="23" spans="1:14" ht="12.75">
      <c r="A23" s="29" t="s">
        <v>49</v>
      </c>
      <c r="B23" s="30" t="s">
        <v>50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12.75">
      <c r="A24" s="29" t="s">
        <v>51</v>
      </c>
      <c r="B24" s="42" t="s">
        <v>52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2.75">
      <c r="A25" s="43" t="s">
        <v>53</v>
      </c>
      <c r="B25" s="44" t="s">
        <v>54</v>
      </c>
      <c r="C25" s="40"/>
      <c r="D25" s="40">
        <v>159</v>
      </c>
      <c r="E25" s="40">
        <v>159</v>
      </c>
      <c r="F25" s="40"/>
      <c r="G25" s="40"/>
      <c r="H25" s="40"/>
      <c r="I25" s="40"/>
      <c r="J25" s="40">
        <v>159</v>
      </c>
      <c r="K25" s="40"/>
      <c r="L25" s="40">
        <v>159</v>
      </c>
      <c r="M25" s="40"/>
      <c r="N25" s="41"/>
    </row>
    <row r="26" spans="1:14" ht="12.75">
      <c r="A26" s="43">
        <v>1</v>
      </c>
      <c r="B26" s="44" t="s">
        <v>107</v>
      </c>
      <c r="C26" s="40"/>
      <c r="D26" s="40">
        <v>80</v>
      </c>
      <c r="E26" s="40">
        <v>80</v>
      </c>
      <c r="F26" s="40"/>
      <c r="G26" s="40"/>
      <c r="H26" s="40"/>
      <c r="I26" s="40"/>
      <c r="J26" s="40">
        <v>80</v>
      </c>
      <c r="K26" s="40"/>
      <c r="L26" s="40">
        <v>80</v>
      </c>
      <c r="M26" s="40"/>
      <c r="N26" s="41"/>
    </row>
    <row r="27" spans="1:14" ht="12.75">
      <c r="A27" s="43"/>
      <c r="B27" s="44" t="s">
        <v>73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2.75">
      <c r="A28" s="29">
        <v>2</v>
      </c>
      <c r="B28" s="42" t="s">
        <v>108</v>
      </c>
      <c r="C28" s="40"/>
      <c r="D28" s="40">
        <v>60</v>
      </c>
      <c r="E28" s="40">
        <v>60</v>
      </c>
      <c r="F28" s="40"/>
      <c r="G28" s="40"/>
      <c r="H28" s="40"/>
      <c r="I28" s="40"/>
      <c r="J28" s="40">
        <v>60</v>
      </c>
      <c r="K28" s="40"/>
      <c r="L28" s="40">
        <v>60</v>
      </c>
      <c r="M28" s="40"/>
      <c r="N28" s="41"/>
    </row>
    <row r="29" spans="1:14" ht="12.75">
      <c r="A29" s="72">
        <v>3</v>
      </c>
      <c r="B29" s="72" t="s">
        <v>113</v>
      </c>
      <c r="C29" s="73"/>
      <c r="D29" s="73">
        <v>19</v>
      </c>
      <c r="E29" s="74">
        <v>19</v>
      </c>
      <c r="F29" s="74"/>
      <c r="G29" s="73"/>
      <c r="H29" s="73"/>
      <c r="I29" s="73"/>
      <c r="J29" s="74">
        <v>19</v>
      </c>
      <c r="K29" s="74"/>
      <c r="L29" s="40">
        <v>19</v>
      </c>
      <c r="M29" s="40"/>
      <c r="N29" s="40"/>
    </row>
    <row r="30" spans="1:14" ht="12.75">
      <c r="A30" s="78"/>
      <c r="B30" s="78"/>
      <c r="C30" s="47"/>
      <c r="D30" s="47"/>
      <c r="E30" s="48"/>
      <c r="F30" s="48"/>
      <c r="G30" s="47"/>
      <c r="H30" s="47"/>
      <c r="I30" s="47"/>
      <c r="J30" s="48"/>
      <c r="K30" s="48"/>
      <c r="L30" s="49"/>
      <c r="M30" s="49"/>
      <c r="N30" s="49"/>
    </row>
    <row r="31" spans="1:14" ht="12.75">
      <c r="A31" s="45"/>
      <c r="B31" s="46"/>
      <c r="C31" s="47"/>
      <c r="D31" s="45"/>
      <c r="E31" s="46"/>
      <c r="F31" s="48"/>
      <c r="G31" s="47"/>
      <c r="H31" s="47"/>
      <c r="I31" s="47"/>
      <c r="J31" s="48"/>
      <c r="K31" s="48"/>
      <c r="L31" s="49"/>
      <c r="M31" s="49"/>
      <c r="N31" s="49"/>
    </row>
    <row r="32" spans="1:14" ht="12.75">
      <c r="A32" s="45"/>
      <c r="B32" s="46"/>
      <c r="C32" s="47"/>
      <c r="D32" s="47"/>
      <c r="E32" s="48"/>
      <c r="F32" s="48"/>
      <c r="G32" s="47"/>
      <c r="H32" s="47"/>
      <c r="I32" s="47"/>
      <c r="J32" s="48"/>
      <c r="K32" s="48"/>
      <c r="L32" s="49"/>
      <c r="M32" s="49"/>
      <c r="N32" s="49"/>
    </row>
    <row r="33" spans="1:14" ht="12.75">
      <c r="A33" s="45"/>
      <c r="B33" s="46"/>
      <c r="C33" s="47"/>
      <c r="D33" s="47"/>
      <c r="E33" s="48"/>
      <c r="F33" s="48"/>
      <c r="G33" s="47"/>
      <c r="H33" s="47"/>
      <c r="I33" s="47"/>
      <c r="J33" s="48"/>
      <c r="K33" s="48"/>
      <c r="L33" s="49"/>
      <c r="M33" s="49"/>
      <c r="N33" s="49"/>
    </row>
    <row r="34" spans="1:14" ht="12.75">
      <c r="A34" s="45"/>
      <c r="B34" s="46"/>
      <c r="C34" s="47"/>
      <c r="D34" s="47"/>
      <c r="E34" s="48"/>
      <c r="F34" s="48"/>
      <c r="G34" s="47"/>
      <c r="H34" s="47"/>
      <c r="I34" s="47"/>
      <c r="J34" s="48"/>
      <c r="K34" s="48"/>
      <c r="L34" s="49"/>
      <c r="M34" s="49"/>
      <c r="N34" s="49"/>
    </row>
    <row r="35" spans="1:14" ht="13.5" thickBot="1">
      <c r="A35" s="45"/>
      <c r="B35" s="46"/>
      <c r="C35" s="47"/>
      <c r="D35" s="47"/>
      <c r="E35" s="48"/>
      <c r="F35" s="48"/>
      <c r="G35" s="47"/>
      <c r="H35" s="47"/>
      <c r="I35" s="47"/>
      <c r="J35" s="48"/>
      <c r="K35" s="48"/>
      <c r="L35" s="49"/>
      <c r="M35" s="49"/>
      <c r="N35" s="49"/>
    </row>
    <row r="36" spans="1:14" ht="13.5" thickBot="1">
      <c r="A36" s="8" t="s">
        <v>14</v>
      </c>
      <c r="B36" s="9" t="s">
        <v>15</v>
      </c>
      <c r="C36" s="8" t="s">
        <v>16</v>
      </c>
      <c r="D36" s="8" t="s">
        <v>16</v>
      </c>
      <c r="E36" s="9" t="s">
        <v>17</v>
      </c>
      <c r="F36" s="209" t="s">
        <v>18</v>
      </c>
      <c r="G36" s="209"/>
      <c r="H36" s="209"/>
      <c r="I36" s="209"/>
      <c r="J36" s="209"/>
      <c r="K36" s="210"/>
      <c r="L36" s="211"/>
      <c r="M36" s="8"/>
      <c r="N36" s="11"/>
    </row>
    <row r="37" spans="1:14" ht="13.5" thickBot="1">
      <c r="A37" s="12" t="s">
        <v>19</v>
      </c>
      <c r="B37" s="13" t="s">
        <v>20</v>
      </c>
      <c r="C37" s="12" t="s">
        <v>21</v>
      </c>
      <c r="D37" s="12" t="s">
        <v>21</v>
      </c>
      <c r="E37" s="12" t="s">
        <v>22</v>
      </c>
      <c r="F37" s="8" t="s">
        <v>23</v>
      </c>
      <c r="G37" s="8" t="s">
        <v>24</v>
      </c>
      <c r="H37" s="8" t="s">
        <v>24</v>
      </c>
      <c r="I37" s="8" t="s">
        <v>25</v>
      </c>
      <c r="J37" s="9" t="s">
        <v>26</v>
      </c>
      <c r="K37" s="209" t="s">
        <v>27</v>
      </c>
      <c r="L37" s="212"/>
      <c r="M37" s="12"/>
      <c r="N37" s="14" t="s">
        <v>29</v>
      </c>
    </row>
    <row r="38" spans="1:14" ht="12.75">
      <c r="A38" s="15"/>
      <c r="B38" s="13" t="s">
        <v>30</v>
      </c>
      <c r="C38" s="12" t="s">
        <v>31</v>
      </c>
      <c r="D38" s="12" t="s">
        <v>32</v>
      </c>
      <c r="E38" s="15"/>
      <c r="F38" s="12" t="s">
        <v>33</v>
      </c>
      <c r="G38" s="12" t="s">
        <v>34</v>
      </c>
      <c r="H38" s="12" t="s">
        <v>34</v>
      </c>
      <c r="I38" s="16" t="s">
        <v>35</v>
      </c>
      <c r="J38" s="12" t="s">
        <v>36</v>
      </c>
      <c r="K38" s="8" t="s">
        <v>37</v>
      </c>
      <c r="L38" s="8" t="s">
        <v>58</v>
      </c>
      <c r="M38" s="12"/>
      <c r="N38" s="14" t="s">
        <v>39</v>
      </c>
    </row>
    <row r="39" spans="1:14" ht="13.5" thickBot="1">
      <c r="A39" s="15"/>
      <c r="B39" s="2"/>
      <c r="C39" s="15"/>
      <c r="D39" s="12"/>
      <c r="E39" s="15"/>
      <c r="F39" s="12"/>
      <c r="G39" s="12" t="s">
        <v>40</v>
      </c>
      <c r="H39" s="12" t="s">
        <v>41</v>
      </c>
      <c r="I39" s="12" t="s">
        <v>42</v>
      </c>
      <c r="J39" s="12" t="s">
        <v>43</v>
      </c>
      <c r="K39" s="12" t="s">
        <v>44</v>
      </c>
      <c r="L39" s="12" t="s">
        <v>59</v>
      </c>
      <c r="M39" s="12"/>
      <c r="N39" s="18"/>
    </row>
    <row r="40" spans="1:14" ht="12.75">
      <c r="A40" s="9">
        <v>0</v>
      </c>
      <c r="B40" s="9">
        <v>1</v>
      </c>
      <c r="C40" s="8">
        <v>2</v>
      </c>
      <c r="D40" s="10">
        <v>3</v>
      </c>
      <c r="E40" s="8" t="s">
        <v>46</v>
      </c>
      <c r="F40" s="10">
        <v>5</v>
      </c>
      <c r="G40" s="8">
        <v>6</v>
      </c>
      <c r="H40" s="8">
        <v>7</v>
      </c>
      <c r="I40" s="10">
        <v>8</v>
      </c>
      <c r="J40" s="8" t="s">
        <v>47</v>
      </c>
      <c r="K40" s="10">
        <v>10</v>
      </c>
      <c r="L40" s="8">
        <v>11</v>
      </c>
      <c r="M40" s="10"/>
      <c r="N40" s="8">
        <v>13</v>
      </c>
    </row>
    <row r="41" spans="1:14" ht="13.5">
      <c r="A41" s="50"/>
      <c r="B41" s="70" t="s">
        <v>60</v>
      </c>
      <c r="C41" s="51"/>
      <c r="D41" s="51">
        <v>400</v>
      </c>
      <c r="E41" s="51">
        <v>400</v>
      </c>
      <c r="F41" s="51"/>
      <c r="G41" s="51"/>
      <c r="H41" s="51"/>
      <c r="I41" s="51"/>
      <c r="J41" s="51">
        <v>400</v>
      </c>
      <c r="K41" s="51"/>
      <c r="L41" s="51">
        <v>400</v>
      </c>
      <c r="M41" s="51"/>
      <c r="N41" s="51"/>
    </row>
    <row r="42" spans="1:14" ht="13.5">
      <c r="A42" s="50" t="s">
        <v>49</v>
      </c>
      <c r="B42" s="68" t="s">
        <v>50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3.5">
      <c r="A43" s="50" t="s">
        <v>61</v>
      </c>
      <c r="B43" s="68" t="s">
        <v>62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3.5">
      <c r="A44" s="50"/>
      <c r="B44" s="6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3.5">
      <c r="A45" s="50" t="s">
        <v>63</v>
      </c>
      <c r="B45" s="68" t="s">
        <v>54</v>
      </c>
      <c r="C45" s="51"/>
      <c r="D45" s="51">
        <v>400</v>
      </c>
      <c r="E45" s="51">
        <v>400</v>
      </c>
      <c r="F45" s="51"/>
      <c r="G45" s="51"/>
      <c r="H45" s="51"/>
      <c r="I45" s="51"/>
      <c r="J45" s="51">
        <v>400</v>
      </c>
      <c r="K45" s="51"/>
      <c r="L45" s="51">
        <v>400</v>
      </c>
      <c r="M45" s="51"/>
      <c r="N45" s="51"/>
    </row>
    <row r="46" spans="1:14" ht="13.5">
      <c r="A46" s="50">
        <v>4</v>
      </c>
      <c r="B46" s="68" t="s">
        <v>76</v>
      </c>
      <c r="C46" s="51"/>
      <c r="D46" s="51">
        <v>50</v>
      </c>
      <c r="E46" s="51">
        <v>50</v>
      </c>
      <c r="F46" s="51"/>
      <c r="G46" s="51"/>
      <c r="H46" s="51"/>
      <c r="I46" s="51"/>
      <c r="J46" s="51">
        <v>50</v>
      </c>
      <c r="K46" s="51"/>
      <c r="L46" s="51">
        <v>50</v>
      </c>
      <c r="M46" s="51"/>
      <c r="N46" s="51"/>
    </row>
    <row r="47" spans="1:14" ht="13.5">
      <c r="A47" s="54"/>
      <c r="B47" s="68" t="s">
        <v>77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3.5">
      <c r="A48" s="54"/>
      <c r="B48" s="68" t="s">
        <v>78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ht="13.5">
      <c r="A49" s="54">
        <v>5</v>
      </c>
      <c r="B49" s="68" t="s">
        <v>74</v>
      </c>
      <c r="C49" s="51"/>
      <c r="D49" s="51">
        <v>50</v>
      </c>
      <c r="E49" s="51">
        <v>50</v>
      </c>
      <c r="F49" s="51"/>
      <c r="G49" s="51"/>
      <c r="H49" s="51"/>
      <c r="I49" s="51"/>
      <c r="J49" s="51">
        <v>50</v>
      </c>
      <c r="K49" s="51"/>
      <c r="L49" s="51">
        <v>50</v>
      </c>
      <c r="M49" s="51"/>
      <c r="N49" s="51"/>
    </row>
    <row r="50" spans="1:14" ht="13.5">
      <c r="A50" s="54"/>
      <c r="B50" s="68" t="s">
        <v>75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3.5">
      <c r="A51" s="54">
        <v>6</v>
      </c>
      <c r="B51" s="68" t="s">
        <v>80</v>
      </c>
      <c r="C51" s="51"/>
      <c r="D51" s="51">
        <v>300</v>
      </c>
      <c r="E51" s="51">
        <v>300</v>
      </c>
      <c r="F51" s="51"/>
      <c r="G51" s="51"/>
      <c r="H51" s="51"/>
      <c r="I51" s="51"/>
      <c r="J51" s="51">
        <v>300</v>
      </c>
      <c r="K51" s="51"/>
      <c r="L51" s="51">
        <v>300</v>
      </c>
      <c r="M51" s="51"/>
      <c r="N51" s="51"/>
    </row>
    <row r="52" spans="1:14" ht="13.5">
      <c r="A52" s="54"/>
      <c r="B52" s="68" t="s">
        <v>79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2.75">
      <c r="A53" s="54"/>
      <c r="B53" s="69" t="s">
        <v>64</v>
      </c>
      <c r="C53" s="51"/>
      <c r="D53" s="51">
        <v>20</v>
      </c>
      <c r="E53" s="51">
        <v>20</v>
      </c>
      <c r="F53" s="51"/>
      <c r="G53" s="51"/>
      <c r="H53" s="51"/>
      <c r="I53" s="51"/>
      <c r="J53" s="51">
        <v>20</v>
      </c>
      <c r="K53" s="51"/>
      <c r="L53" s="51">
        <v>20</v>
      </c>
      <c r="M53" s="51"/>
      <c r="N53" s="51"/>
    </row>
    <row r="54" spans="1:14" ht="13.5">
      <c r="A54" s="54" t="s">
        <v>49</v>
      </c>
      <c r="B54" s="68" t="s">
        <v>50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3.5">
      <c r="A55" s="54" t="s">
        <v>61</v>
      </c>
      <c r="B55" s="68" t="s">
        <v>65</v>
      </c>
      <c r="C55" s="51"/>
      <c r="D55" s="51">
        <v>20</v>
      </c>
      <c r="E55" s="51">
        <v>20</v>
      </c>
      <c r="F55" s="51"/>
      <c r="G55" s="51"/>
      <c r="H55" s="51"/>
      <c r="I55" s="51"/>
      <c r="J55" s="51">
        <v>20</v>
      </c>
      <c r="K55" s="51"/>
      <c r="L55" s="51">
        <v>20</v>
      </c>
      <c r="M55" s="51"/>
      <c r="N55" s="51"/>
    </row>
    <row r="56" spans="1:14" ht="13.5">
      <c r="A56" s="54">
        <v>7</v>
      </c>
      <c r="B56" s="68" t="s">
        <v>90</v>
      </c>
      <c r="C56" s="51"/>
      <c r="D56" s="51">
        <v>20</v>
      </c>
      <c r="E56" s="51">
        <v>20</v>
      </c>
      <c r="F56" s="51"/>
      <c r="G56" s="51"/>
      <c r="H56" s="51"/>
      <c r="I56" s="51"/>
      <c r="J56" s="51">
        <v>20</v>
      </c>
      <c r="K56" s="51"/>
      <c r="L56" s="51">
        <v>20</v>
      </c>
      <c r="M56" s="51"/>
      <c r="N56" s="51"/>
    </row>
    <row r="57" spans="1:14" ht="13.5">
      <c r="A57" s="54"/>
      <c r="B57" s="68" t="s">
        <v>81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3.5">
      <c r="A58" s="54" t="s">
        <v>63</v>
      </c>
      <c r="B58" s="68" t="s">
        <v>54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12.75">
      <c r="A59" s="29"/>
      <c r="B59" s="55" t="s">
        <v>66</v>
      </c>
      <c r="C59" s="56"/>
      <c r="D59" s="56">
        <v>4220</v>
      </c>
      <c r="E59" s="56">
        <v>4220</v>
      </c>
      <c r="F59" s="56"/>
      <c r="G59" s="56"/>
      <c r="H59" s="56"/>
      <c r="I59" s="56"/>
      <c r="J59" s="56">
        <v>4220</v>
      </c>
      <c r="K59" s="56">
        <v>50</v>
      </c>
      <c r="L59" s="61">
        <v>4170</v>
      </c>
      <c r="M59" s="58"/>
      <c r="N59" s="59"/>
    </row>
    <row r="60" spans="1:14" ht="12.75">
      <c r="A60" s="29"/>
      <c r="B60" s="60" t="s">
        <v>67</v>
      </c>
      <c r="C60" s="61"/>
      <c r="D60" s="61"/>
      <c r="E60" s="61"/>
      <c r="F60" s="62"/>
      <c r="G60" s="61"/>
      <c r="H60" s="61"/>
      <c r="I60" s="61"/>
      <c r="J60" s="61"/>
      <c r="K60" s="61"/>
      <c r="L60" s="61"/>
      <c r="M60" s="57"/>
      <c r="N60" s="59"/>
    </row>
    <row r="61" spans="1:14" ht="12.75">
      <c r="A61" s="29" t="s">
        <v>68</v>
      </c>
      <c r="B61" s="60" t="s">
        <v>50</v>
      </c>
      <c r="C61" s="67"/>
      <c r="D61" s="61">
        <v>80</v>
      </c>
      <c r="E61" s="61">
        <v>80</v>
      </c>
      <c r="F61" s="61"/>
      <c r="G61" s="61"/>
      <c r="H61" s="61"/>
      <c r="I61" s="61"/>
      <c r="J61" s="61">
        <v>80</v>
      </c>
      <c r="K61" s="61"/>
      <c r="L61" s="61">
        <v>80</v>
      </c>
      <c r="M61" s="57"/>
      <c r="N61" s="59"/>
    </row>
    <row r="62" spans="1:14" ht="12.75">
      <c r="A62" s="29">
        <v>8</v>
      </c>
      <c r="B62" s="60" t="s">
        <v>96</v>
      </c>
      <c r="C62" s="67"/>
      <c r="D62" s="61">
        <v>80</v>
      </c>
      <c r="E62" s="61">
        <v>80</v>
      </c>
      <c r="F62" s="61"/>
      <c r="G62" s="61"/>
      <c r="H62" s="61"/>
      <c r="I62" s="61"/>
      <c r="J62" s="61">
        <v>80</v>
      </c>
      <c r="K62" s="61"/>
      <c r="L62" s="61">
        <v>80</v>
      </c>
      <c r="M62" s="57">
        <v>63.94</v>
      </c>
      <c r="N62" s="59"/>
    </row>
    <row r="63" spans="1:14" ht="12.75">
      <c r="A63" s="29" t="s">
        <v>61</v>
      </c>
      <c r="B63" s="60" t="s">
        <v>52</v>
      </c>
      <c r="C63" s="61"/>
      <c r="D63" s="61">
        <v>3710</v>
      </c>
      <c r="E63" s="61">
        <v>3710</v>
      </c>
      <c r="F63" s="61"/>
      <c r="G63" s="61"/>
      <c r="H63" s="61"/>
      <c r="I63" s="61"/>
      <c r="J63" s="61">
        <v>3710</v>
      </c>
      <c r="K63" s="61">
        <v>50</v>
      </c>
      <c r="L63" s="61">
        <v>3650</v>
      </c>
      <c r="M63" s="57"/>
      <c r="N63" s="59"/>
    </row>
    <row r="64" spans="1:14" ht="12.75">
      <c r="A64" s="29">
        <v>9</v>
      </c>
      <c r="B64" s="60" t="s">
        <v>87</v>
      </c>
      <c r="C64" s="61"/>
      <c r="D64" s="61">
        <v>650</v>
      </c>
      <c r="E64" s="61">
        <v>650</v>
      </c>
      <c r="F64" s="61"/>
      <c r="G64" s="61"/>
      <c r="H64" s="61"/>
      <c r="I64" s="61"/>
      <c r="J64" s="61">
        <v>650</v>
      </c>
      <c r="K64" s="61"/>
      <c r="L64" s="61">
        <v>650</v>
      </c>
      <c r="M64" s="57"/>
      <c r="N64" s="59"/>
    </row>
    <row r="65" spans="1:14" ht="12.75">
      <c r="A65" s="29"/>
      <c r="B65" s="60" t="s">
        <v>97</v>
      </c>
      <c r="C65" s="61"/>
      <c r="D65" s="61">
        <v>80</v>
      </c>
      <c r="E65" s="61">
        <v>80</v>
      </c>
      <c r="F65" s="61"/>
      <c r="G65" s="61"/>
      <c r="H65" s="61"/>
      <c r="I65" s="61"/>
      <c r="J65" s="61">
        <v>80</v>
      </c>
      <c r="K65" s="61"/>
      <c r="L65" s="61">
        <v>80</v>
      </c>
      <c r="M65" s="57"/>
      <c r="N65" s="59"/>
    </row>
    <row r="66" spans="1:14" ht="12.75">
      <c r="A66" s="29"/>
      <c r="B66" s="60" t="s">
        <v>98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57"/>
      <c r="N66" s="59"/>
    </row>
    <row r="67" spans="1:14" ht="12.75">
      <c r="A67" s="29">
        <v>10</v>
      </c>
      <c r="B67" s="60" t="s">
        <v>88</v>
      </c>
      <c r="C67" s="61"/>
      <c r="D67" s="61">
        <v>100</v>
      </c>
      <c r="E67" s="61">
        <v>100</v>
      </c>
      <c r="F67" s="61"/>
      <c r="G67" s="61"/>
      <c r="H67" s="61"/>
      <c r="I67" s="61"/>
      <c r="J67" s="61">
        <v>100</v>
      </c>
      <c r="K67" s="61"/>
      <c r="L67" s="61">
        <v>100</v>
      </c>
      <c r="M67" s="57"/>
      <c r="N67" s="59"/>
    </row>
    <row r="68" spans="1:14" ht="12.75">
      <c r="A68" s="29">
        <v>11</v>
      </c>
      <c r="B68" s="60" t="s">
        <v>86</v>
      </c>
      <c r="C68" s="61"/>
      <c r="D68" s="61">
        <v>1240</v>
      </c>
      <c r="E68" s="61">
        <v>1240</v>
      </c>
      <c r="F68" s="61"/>
      <c r="G68" s="61"/>
      <c r="H68" s="61"/>
      <c r="I68" s="61"/>
      <c r="J68" s="61">
        <v>1240</v>
      </c>
      <c r="K68" s="61"/>
      <c r="L68" s="61">
        <v>1240</v>
      </c>
      <c r="M68" s="57"/>
      <c r="N68" s="59"/>
    </row>
    <row r="69" spans="1:14" ht="12.75">
      <c r="A69" s="29"/>
      <c r="B69" s="60" t="s">
        <v>69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57"/>
      <c r="N69" s="59"/>
    </row>
    <row r="70" spans="1:14" ht="12.75">
      <c r="A70" s="29"/>
      <c r="B70" s="60" t="s">
        <v>70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57"/>
      <c r="N70" s="59"/>
    </row>
    <row r="71" spans="1:14" ht="12.75">
      <c r="A71" s="29">
        <v>12</v>
      </c>
      <c r="B71" s="60" t="s">
        <v>101</v>
      </c>
      <c r="C71" s="61"/>
      <c r="D71" s="61">
        <v>890</v>
      </c>
      <c r="E71" s="61">
        <v>890</v>
      </c>
      <c r="F71" s="61"/>
      <c r="G71" s="61"/>
      <c r="H71" s="61"/>
      <c r="I71" s="61"/>
      <c r="J71" s="61">
        <v>890</v>
      </c>
      <c r="K71" s="61">
        <v>50</v>
      </c>
      <c r="L71" s="61">
        <v>840</v>
      </c>
      <c r="M71" s="57"/>
      <c r="N71" s="59"/>
    </row>
    <row r="72" spans="1:14" ht="12.75">
      <c r="A72" s="29">
        <v>13</v>
      </c>
      <c r="B72" s="60" t="s">
        <v>111</v>
      </c>
      <c r="C72" s="61"/>
      <c r="D72" s="61">
        <v>100</v>
      </c>
      <c r="E72" s="61">
        <v>100</v>
      </c>
      <c r="F72" s="61"/>
      <c r="G72" s="61"/>
      <c r="H72" s="61"/>
      <c r="I72" s="61"/>
      <c r="J72" s="61">
        <v>100</v>
      </c>
      <c r="K72" s="61"/>
      <c r="L72" s="61">
        <v>100</v>
      </c>
      <c r="M72" s="57"/>
      <c r="N72" s="59"/>
    </row>
    <row r="73" spans="1:14" ht="12.75">
      <c r="A73" s="29">
        <v>14</v>
      </c>
      <c r="B73" s="60" t="s">
        <v>112</v>
      </c>
      <c r="C73" s="61"/>
      <c r="D73" s="61">
        <v>500</v>
      </c>
      <c r="E73" s="61">
        <v>500</v>
      </c>
      <c r="F73" s="61"/>
      <c r="G73" s="61"/>
      <c r="H73" s="61"/>
      <c r="I73" s="61"/>
      <c r="J73" s="61">
        <v>500</v>
      </c>
      <c r="K73" s="61"/>
      <c r="L73" s="61">
        <v>500</v>
      </c>
      <c r="M73" s="57"/>
      <c r="N73" s="59"/>
    </row>
    <row r="74" spans="1:14" ht="12.75">
      <c r="A74" s="29"/>
      <c r="B74" s="60" t="s">
        <v>71</v>
      </c>
      <c r="C74" s="61"/>
      <c r="D74" s="61"/>
      <c r="E74" s="61"/>
      <c r="F74" s="61"/>
      <c r="G74" s="61"/>
      <c r="H74" s="61"/>
      <c r="I74" s="61"/>
      <c r="J74" s="61"/>
      <c r="K74" s="61"/>
      <c r="L74" s="57"/>
      <c r="M74" s="57"/>
      <c r="N74" s="59"/>
    </row>
    <row r="75" spans="1:14" ht="12.75">
      <c r="A75" s="29">
        <v>15</v>
      </c>
      <c r="B75" s="60" t="s">
        <v>104</v>
      </c>
      <c r="C75" s="61"/>
      <c r="D75" s="61">
        <v>150</v>
      </c>
      <c r="E75" s="61">
        <v>150</v>
      </c>
      <c r="F75" s="61"/>
      <c r="G75" s="61"/>
      <c r="H75" s="61"/>
      <c r="I75" s="61"/>
      <c r="J75" s="61">
        <v>150</v>
      </c>
      <c r="K75" s="61"/>
      <c r="L75" s="61">
        <v>150</v>
      </c>
      <c r="M75" s="57"/>
      <c r="N75" s="59"/>
    </row>
    <row r="76" spans="1:14" ht="12.75">
      <c r="A76" s="29"/>
      <c r="B76" s="60" t="s">
        <v>105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57"/>
      <c r="N76" s="59"/>
    </row>
    <row r="77" spans="1:14" ht="12.75">
      <c r="A77" s="29"/>
      <c r="B77" s="60" t="s">
        <v>106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57"/>
      <c r="N77" s="59"/>
    </row>
    <row r="78" spans="1:14" ht="12.75">
      <c r="A78" s="29" t="s">
        <v>63</v>
      </c>
      <c r="B78" s="60" t="s">
        <v>54</v>
      </c>
      <c r="C78" s="61"/>
      <c r="D78" s="61">
        <v>450</v>
      </c>
      <c r="E78" s="61">
        <v>450</v>
      </c>
      <c r="F78" s="61"/>
      <c r="G78" s="61"/>
      <c r="H78" s="61"/>
      <c r="I78" s="61"/>
      <c r="J78" s="61">
        <v>450</v>
      </c>
      <c r="K78" s="61"/>
      <c r="L78" s="61">
        <v>450</v>
      </c>
      <c r="M78" s="57"/>
      <c r="N78" s="59"/>
    </row>
    <row r="79" spans="1:14" ht="12.75">
      <c r="A79" s="29">
        <v>16</v>
      </c>
      <c r="B79" s="60" t="s">
        <v>102</v>
      </c>
      <c r="C79" s="61"/>
      <c r="D79" s="61">
        <v>60</v>
      </c>
      <c r="E79" s="61">
        <v>60</v>
      </c>
      <c r="F79" s="61"/>
      <c r="G79" s="61"/>
      <c r="H79" s="61"/>
      <c r="I79" s="61"/>
      <c r="J79" s="61">
        <v>60</v>
      </c>
      <c r="K79" s="61"/>
      <c r="L79" s="61">
        <v>60</v>
      </c>
      <c r="M79" s="57"/>
      <c r="N79" s="59"/>
    </row>
    <row r="80" spans="1:14" ht="12.75">
      <c r="A80" s="29"/>
      <c r="B80" s="60" t="s">
        <v>103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57"/>
      <c r="N80" s="59"/>
    </row>
    <row r="81" spans="1:14" ht="12.75">
      <c r="A81" s="29">
        <v>17</v>
      </c>
      <c r="B81" s="60" t="s">
        <v>99</v>
      </c>
      <c r="C81" s="61"/>
      <c r="D81" s="61">
        <v>240</v>
      </c>
      <c r="E81" s="61">
        <v>240</v>
      </c>
      <c r="F81" s="61"/>
      <c r="G81" s="61"/>
      <c r="H81" s="61"/>
      <c r="I81" s="61"/>
      <c r="J81" s="61">
        <v>240</v>
      </c>
      <c r="K81" s="61"/>
      <c r="L81" s="61">
        <v>240</v>
      </c>
      <c r="M81" s="57"/>
      <c r="N81" s="59"/>
    </row>
    <row r="82" spans="1:14" ht="12.75">
      <c r="A82" s="29"/>
      <c r="B82" s="60" t="s">
        <v>100</v>
      </c>
      <c r="C82" s="61"/>
      <c r="D82" s="61"/>
      <c r="E82" s="61"/>
      <c r="F82" s="61"/>
      <c r="G82" s="61"/>
      <c r="H82" s="61"/>
      <c r="I82" s="61"/>
      <c r="J82" s="61"/>
      <c r="K82" s="61"/>
      <c r="L82" s="57"/>
      <c r="M82" s="57"/>
      <c r="N82" s="59"/>
    </row>
    <row r="83" spans="1:14" ht="12.75">
      <c r="A83" s="29">
        <v>18</v>
      </c>
      <c r="B83" s="60" t="s">
        <v>89</v>
      </c>
      <c r="C83" s="57"/>
      <c r="D83" s="61">
        <v>20</v>
      </c>
      <c r="E83" s="61">
        <v>20</v>
      </c>
      <c r="F83" s="57"/>
      <c r="G83" s="61"/>
      <c r="H83" s="61"/>
      <c r="I83" s="61"/>
      <c r="J83" s="61">
        <v>20</v>
      </c>
      <c r="K83" s="61"/>
      <c r="L83" s="61">
        <v>20</v>
      </c>
      <c r="M83" s="57"/>
      <c r="N83" s="59"/>
    </row>
    <row r="84" spans="1:14" ht="12.75">
      <c r="A84" s="29">
        <v>19</v>
      </c>
      <c r="B84" s="60" t="s">
        <v>94</v>
      </c>
      <c r="C84" s="61"/>
      <c r="D84" s="61">
        <v>50</v>
      </c>
      <c r="E84" s="61">
        <v>50</v>
      </c>
      <c r="F84" s="61"/>
      <c r="G84" s="61"/>
      <c r="H84" s="61"/>
      <c r="I84" s="61"/>
      <c r="J84" s="61">
        <v>50</v>
      </c>
      <c r="K84" s="61"/>
      <c r="L84" s="61">
        <v>50</v>
      </c>
      <c r="M84" s="57"/>
      <c r="N84" s="59"/>
    </row>
    <row r="85" spans="1:14" ht="12.75">
      <c r="A85" s="29"/>
      <c r="B85" s="60" t="s">
        <v>95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4"/>
      <c r="N85" s="57"/>
    </row>
    <row r="86" spans="1:14" ht="12.75">
      <c r="A86" s="63">
        <v>20</v>
      </c>
      <c r="B86" s="60" t="s">
        <v>91</v>
      </c>
      <c r="C86" s="61"/>
      <c r="D86" s="61">
        <v>60</v>
      </c>
      <c r="E86" s="61">
        <v>60</v>
      </c>
      <c r="F86" s="61"/>
      <c r="G86" s="61"/>
      <c r="H86" s="61"/>
      <c r="I86" s="61"/>
      <c r="J86" s="61">
        <v>60</v>
      </c>
      <c r="K86" s="61"/>
      <c r="L86" s="61">
        <v>60</v>
      </c>
      <c r="M86" s="64"/>
      <c r="N86" s="57"/>
    </row>
    <row r="87" spans="1:14" ht="12.75">
      <c r="A87" s="63"/>
      <c r="B87" s="66" t="s">
        <v>92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4"/>
      <c r="N87" s="57"/>
    </row>
    <row r="88" spans="1:14" ht="13.5" thickBot="1">
      <c r="A88" s="63"/>
      <c r="B88" s="65" t="s">
        <v>93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4"/>
      <c r="N88" s="75"/>
    </row>
    <row r="89" spans="1:14" ht="21.75">
      <c r="A89" s="63">
        <v>21</v>
      </c>
      <c r="B89" s="76" t="s">
        <v>114</v>
      </c>
      <c r="C89" s="61"/>
      <c r="D89" s="61">
        <v>15</v>
      </c>
      <c r="E89" s="61">
        <v>15</v>
      </c>
      <c r="F89" s="61"/>
      <c r="G89" s="61"/>
      <c r="H89" s="61"/>
      <c r="I89" s="61"/>
      <c r="J89" s="61">
        <v>15</v>
      </c>
      <c r="K89" s="61"/>
      <c r="L89" s="61">
        <v>15</v>
      </c>
      <c r="M89" s="64"/>
      <c r="N89" s="57"/>
    </row>
    <row r="90" spans="1:14" ht="32.25">
      <c r="A90" s="63">
        <v>22</v>
      </c>
      <c r="B90" s="76" t="s">
        <v>115</v>
      </c>
      <c r="C90" s="61"/>
      <c r="D90" s="61">
        <v>5</v>
      </c>
      <c r="E90" s="61">
        <v>5</v>
      </c>
      <c r="F90" s="61"/>
      <c r="G90" s="61"/>
      <c r="H90" s="61"/>
      <c r="I90" s="61"/>
      <c r="J90" s="61">
        <v>5</v>
      </c>
      <c r="K90" s="61"/>
      <c r="L90" s="61">
        <v>5</v>
      </c>
      <c r="M90" s="64"/>
      <c r="N90" s="57"/>
    </row>
    <row r="91" spans="1:14" ht="12.75">
      <c r="A91" s="50"/>
      <c r="B91" s="52" t="s">
        <v>72</v>
      </c>
      <c r="C91" s="51"/>
      <c r="D91" s="51">
        <v>356</v>
      </c>
      <c r="E91" s="51">
        <v>356</v>
      </c>
      <c r="F91" s="51"/>
      <c r="G91" s="51"/>
      <c r="H91" s="51"/>
      <c r="I91" s="51"/>
      <c r="J91" s="51">
        <v>356</v>
      </c>
      <c r="K91" s="51"/>
      <c r="L91" s="51">
        <v>356</v>
      </c>
      <c r="M91" s="57"/>
      <c r="N91" s="59"/>
    </row>
    <row r="92" spans="1:14" ht="12.75">
      <c r="A92" s="43" t="s">
        <v>68</v>
      </c>
      <c r="B92" s="53" t="s">
        <v>50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9"/>
    </row>
    <row r="93" spans="1:14" ht="12.75">
      <c r="A93" s="29" t="s">
        <v>61</v>
      </c>
      <c r="B93" s="60" t="s">
        <v>52</v>
      </c>
      <c r="C93" s="57"/>
      <c r="D93" s="61">
        <v>300</v>
      </c>
      <c r="E93" s="61">
        <v>300</v>
      </c>
      <c r="F93" s="61"/>
      <c r="G93" s="61"/>
      <c r="H93" s="61"/>
      <c r="I93" s="61"/>
      <c r="J93" s="61">
        <v>300</v>
      </c>
      <c r="K93" s="61"/>
      <c r="L93" s="61">
        <v>300</v>
      </c>
      <c r="M93" s="57"/>
      <c r="N93" s="59"/>
    </row>
    <row r="94" spans="1:14" ht="12.75">
      <c r="A94" s="29">
        <v>23</v>
      </c>
      <c r="B94" s="60" t="s">
        <v>84</v>
      </c>
      <c r="C94" s="57"/>
      <c r="D94" s="61">
        <v>300</v>
      </c>
      <c r="E94" s="61">
        <v>300</v>
      </c>
      <c r="F94" s="61"/>
      <c r="G94" s="61"/>
      <c r="H94" s="61"/>
      <c r="I94" s="61"/>
      <c r="J94" s="61">
        <v>300</v>
      </c>
      <c r="K94" s="61"/>
      <c r="L94" s="61">
        <v>300</v>
      </c>
      <c r="M94" s="57"/>
      <c r="N94" s="59"/>
    </row>
    <row r="95" spans="1:14" ht="12.75">
      <c r="A95" s="29"/>
      <c r="B95" s="60" t="s">
        <v>85</v>
      </c>
      <c r="C95" s="57"/>
      <c r="D95" s="61"/>
      <c r="E95" s="61"/>
      <c r="F95" s="61"/>
      <c r="G95" s="61"/>
      <c r="H95" s="61"/>
      <c r="I95" s="61"/>
      <c r="J95" s="61"/>
      <c r="K95" s="61"/>
      <c r="L95" s="61"/>
      <c r="M95" s="57"/>
      <c r="N95" s="59"/>
    </row>
    <row r="96" spans="1:14" ht="12.75">
      <c r="A96" s="29" t="s">
        <v>63</v>
      </c>
      <c r="B96" s="60" t="s">
        <v>54</v>
      </c>
      <c r="C96" s="57"/>
      <c r="D96" s="61">
        <v>56</v>
      </c>
      <c r="E96" s="61">
        <v>56</v>
      </c>
      <c r="F96" s="61"/>
      <c r="G96" s="61"/>
      <c r="H96" s="61"/>
      <c r="I96" s="61"/>
      <c r="J96" s="61">
        <v>56</v>
      </c>
      <c r="K96" s="61"/>
      <c r="L96" s="61">
        <v>56</v>
      </c>
      <c r="M96" s="57"/>
      <c r="N96" s="59"/>
    </row>
    <row r="97" spans="1:14" ht="12.75">
      <c r="A97" s="43">
        <v>24</v>
      </c>
      <c r="B97" s="53" t="s">
        <v>82</v>
      </c>
      <c r="C97" s="57"/>
      <c r="D97" s="61">
        <v>50</v>
      </c>
      <c r="E97" s="61">
        <v>50</v>
      </c>
      <c r="F97" s="61"/>
      <c r="G97" s="61"/>
      <c r="H97" s="61"/>
      <c r="I97" s="61"/>
      <c r="J97" s="61">
        <v>50</v>
      </c>
      <c r="K97" s="61"/>
      <c r="L97" s="61">
        <v>50</v>
      </c>
      <c r="M97" s="57"/>
      <c r="N97" s="59"/>
    </row>
    <row r="98" spans="1:14" ht="12.75">
      <c r="A98" s="29"/>
      <c r="B98" s="60" t="s">
        <v>83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9"/>
    </row>
    <row r="99" spans="1:14" ht="21.75">
      <c r="A99" s="29">
        <v>25</v>
      </c>
      <c r="B99" s="77" t="s">
        <v>116</v>
      </c>
      <c r="C99" s="57"/>
      <c r="D99" s="57">
        <v>3</v>
      </c>
      <c r="E99" s="57">
        <v>3</v>
      </c>
      <c r="F99" s="57"/>
      <c r="G99" s="57"/>
      <c r="H99" s="57"/>
      <c r="I99" s="57"/>
      <c r="J99" s="57">
        <v>3</v>
      </c>
      <c r="K99" s="57"/>
      <c r="L99" s="57">
        <v>3</v>
      </c>
      <c r="M99" s="57"/>
      <c r="N99" s="59"/>
    </row>
    <row r="100" spans="1:14" ht="12.75">
      <c r="A100" s="29">
        <v>26</v>
      </c>
      <c r="B100" s="60" t="s">
        <v>117</v>
      </c>
      <c r="C100" s="57"/>
      <c r="D100" s="57">
        <v>3</v>
      </c>
      <c r="E100" s="57">
        <v>3</v>
      </c>
      <c r="F100" s="57"/>
      <c r="G100" s="57"/>
      <c r="H100" s="57"/>
      <c r="I100" s="57"/>
      <c r="J100" s="57">
        <v>3</v>
      </c>
      <c r="K100" s="57"/>
      <c r="L100" s="57">
        <v>3</v>
      </c>
      <c r="M100" s="57"/>
      <c r="N100" s="59"/>
    </row>
    <row r="101" spans="1:14" ht="12.75">
      <c r="A101" s="43"/>
      <c r="B101" s="53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9"/>
    </row>
    <row r="102" spans="5:7" ht="12.75">
      <c r="E102" t="s">
        <v>120</v>
      </c>
      <c r="G102" t="s">
        <v>110</v>
      </c>
    </row>
    <row r="103" spans="5:7" ht="12.75">
      <c r="E103" s="71" t="s">
        <v>109</v>
      </c>
      <c r="F103" s="71"/>
      <c r="G103" s="71"/>
    </row>
  </sheetData>
  <sheetProtection/>
  <mergeCells count="20">
    <mergeCell ref="M21:M22"/>
    <mergeCell ref="N21:N22"/>
    <mergeCell ref="G21:G22"/>
    <mergeCell ref="H21:H22"/>
    <mergeCell ref="I21:I22"/>
    <mergeCell ref="J21:J22"/>
    <mergeCell ref="F36:L36"/>
    <mergeCell ref="K37:L37"/>
    <mergeCell ref="K21:K22"/>
    <mergeCell ref="L21:L22"/>
    <mergeCell ref="C21:C22"/>
    <mergeCell ref="D21:D22"/>
    <mergeCell ref="E21:E22"/>
    <mergeCell ref="F21:F22"/>
    <mergeCell ref="B3:C3"/>
    <mergeCell ref="A7:N7"/>
    <mergeCell ref="A8:N8"/>
    <mergeCell ref="M9:M10"/>
    <mergeCell ref="F11:L11"/>
    <mergeCell ref="K12:L1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49">
      <selection activeCell="B53" sqref="B53"/>
    </sheetView>
  </sheetViews>
  <sheetFormatPr defaultColWidth="9.140625" defaultRowHeight="12.75"/>
  <cols>
    <col min="1" max="1" width="4.00390625" style="101" customWidth="1"/>
    <col min="2" max="2" width="28.140625" style="101" customWidth="1"/>
    <col min="3" max="3" width="9.140625" style="101" customWidth="1"/>
    <col min="4" max="4" width="10.421875" style="101" customWidth="1"/>
    <col min="5" max="5" width="10.57421875" style="101" customWidth="1"/>
    <col min="6" max="6" width="3.57421875" style="101" customWidth="1"/>
    <col min="7" max="7" width="6.28125" style="101" customWidth="1"/>
    <col min="8" max="8" width="3.421875" style="101" customWidth="1"/>
    <col min="9" max="9" width="2.7109375" style="101" customWidth="1"/>
    <col min="10" max="10" width="11.8515625" style="101" bestFit="1" customWidth="1"/>
    <col min="11" max="11" width="9.28125" style="101" bestFit="1" customWidth="1"/>
    <col min="12" max="12" width="10.7109375" style="101" bestFit="1" customWidth="1"/>
    <col min="13" max="14" width="10.140625" style="101" customWidth="1"/>
    <col min="15" max="15" width="11.421875" style="101" customWidth="1"/>
    <col min="16" max="16" width="9.8515625" style="101" customWidth="1"/>
    <col min="17" max="16384" width="9.140625" style="101" customWidth="1"/>
  </cols>
  <sheetData>
    <row r="1" spans="6:12" ht="14.25">
      <c r="F1" s="101" t="s">
        <v>0</v>
      </c>
      <c r="L1" s="102" t="s">
        <v>1</v>
      </c>
    </row>
    <row r="2" spans="2:12" ht="14.25">
      <c r="B2" s="103"/>
      <c r="F2" s="101" t="s">
        <v>2</v>
      </c>
      <c r="K2" s="102"/>
      <c r="L2" s="102"/>
    </row>
    <row r="3" spans="2:12" ht="15">
      <c r="B3" s="223" t="s">
        <v>3</v>
      </c>
      <c r="C3" s="223"/>
      <c r="F3" s="101" t="s">
        <v>4</v>
      </c>
      <c r="G3" s="101" t="s">
        <v>5</v>
      </c>
      <c r="H3" s="101" t="s">
        <v>6</v>
      </c>
      <c r="L3" s="104" t="s">
        <v>7</v>
      </c>
    </row>
    <row r="4" spans="7:11" ht="14.25">
      <c r="G4" s="102"/>
      <c r="K4" s="101" t="s">
        <v>8</v>
      </c>
    </row>
    <row r="5" spans="7:11" ht="14.25">
      <c r="G5" s="102"/>
      <c r="K5" s="101" t="s">
        <v>118</v>
      </c>
    </row>
    <row r="6" spans="7:12" ht="14.25">
      <c r="G6" s="102"/>
      <c r="L6" s="101" t="s">
        <v>221</v>
      </c>
    </row>
    <row r="7" spans="1:14" ht="14.25">
      <c r="A7" s="224" t="s">
        <v>161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4.25">
      <c r="A8" s="224" t="s">
        <v>228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5.75" thickBot="1">
      <c r="A9" s="102"/>
      <c r="B9" s="102"/>
      <c r="C9" s="94"/>
      <c r="D9" s="94"/>
      <c r="E9" s="94"/>
      <c r="F9" s="94"/>
      <c r="G9" s="102"/>
      <c r="H9" s="102"/>
      <c r="I9" s="102"/>
      <c r="J9" s="102"/>
      <c r="K9" s="102"/>
      <c r="L9" s="105" t="s">
        <v>11</v>
      </c>
      <c r="M9" s="225" t="s">
        <v>12</v>
      </c>
      <c r="N9" s="102"/>
    </row>
    <row r="10" spans="1:14" ht="1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5" t="s">
        <v>13</v>
      </c>
      <c r="M10" s="226"/>
      <c r="N10" s="102"/>
    </row>
    <row r="11" spans="1:14" ht="15" thickBot="1">
      <c r="A11" s="107" t="s">
        <v>14</v>
      </c>
      <c r="B11" s="108" t="s">
        <v>15</v>
      </c>
      <c r="C11" s="107"/>
      <c r="D11" s="107" t="s">
        <v>16</v>
      </c>
      <c r="E11" s="108" t="s">
        <v>17</v>
      </c>
      <c r="F11" s="219" t="s">
        <v>18</v>
      </c>
      <c r="G11" s="219"/>
      <c r="H11" s="219"/>
      <c r="I11" s="219"/>
      <c r="J11" s="219"/>
      <c r="K11" s="220"/>
      <c r="L11" s="221"/>
      <c r="M11" s="108"/>
      <c r="N11" s="129"/>
    </row>
    <row r="12" spans="1:14" ht="15" thickBot="1">
      <c r="A12" s="109" t="s">
        <v>19</v>
      </c>
      <c r="B12" s="110" t="s">
        <v>20</v>
      </c>
      <c r="C12" s="109"/>
      <c r="D12" s="109" t="s">
        <v>21</v>
      </c>
      <c r="E12" s="109" t="s">
        <v>22</v>
      </c>
      <c r="F12" s="107" t="s">
        <v>23</v>
      </c>
      <c r="G12" s="107" t="s">
        <v>24</v>
      </c>
      <c r="H12" s="107" t="s">
        <v>24</v>
      </c>
      <c r="I12" s="107" t="s">
        <v>25</v>
      </c>
      <c r="J12" s="108" t="s">
        <v>26</v>
      </c>
      <c r="K12" s="219" t="s">
        <v>27</v>
      </c>
      <c r="L12" s="222"/>
      <c r="M12" s="110"/>
      <c r="N12" s="134"/>
    </row>
    <row r="13" spans="1:14" ht="14.25">
      <c r="A13" s="111"/>
      <c r="B13" s="110" t="s">
        <v>30</v>
      </c>
      <c r="C13" s="109"/>
      <c r="D13" s="109" t="s">
        <v>32</v>
      </c>
      <c r="E13" s="111"/>
      <c r="F13" s="109" t="s">
        <v>33</v>
      </c>
      <c r="G13" s="109" t="s">
        <v>34</v>
      </c>
      <c r="H13" s="109" t="s">
        <v>34</v>
      </c>
      <c r="I13" s="112" t="s">
        <v>35</v>
      </c>
      <c r="J13" s="109" t="s">
        <v>36</v>
      </c>
      <c r="K13" s="107" t="s">
        <v>37</v>
      </c>
      <c r="L13" s="107" t="s">
        <v>38</v>
      </c>
      <c r="M13" s="110" t="s">
        <v>127</v>
      </c>
      <c r="N13" s="134" t="s">
        <v>229</v>
      </c>
    </row>
    <row r="14" spans="1:18" ht="15" thickBot="1">
      <c r="A14" s="111"/>
      <c r="B14" s="102"/>
      <c r="C14" s="111"/>
      <c r="D14" s="109"/>
      <c r="E14" s="111"/>
      <c r="F14" s="109"/>
      <c r="G14" s="109" t="s">
        <v>40</v>
      </c>
      <c r="H14" s="109" t="s">
        <v>41</v>
      </c>
      <c r="I14" s="109" t="s">
        <v>42</v>
      </c>
      <c r="J14" s="109" t="s">
        <v>43</v>
      </c>
      <c r="K14" s="109" t="s">
        <v>44</v>
      </c>
      <c r="L14" s="109" t="s">
        <v>45</v>
      </c>
      <c r="M14" s="187"/>
      <c r="N14" s="129"/>
      <c r="R14" s="101">
        <v>12627</v>
      </c>
    </row>
    <row r="15" spans="1:14" ht="14.25">
      <c r="A15" s="113">
        <v>0</v>
      </c>
      <c r="B15" s="114">
        <v>1</v>
      </c>
      <c r="C15" s="115">
        <v>2</v>
      </c>
      <c r="D15" s="115">
        <v>3</v>
      </c>
      <c r="E15" s="115" t="s">
        <v>46</v>
      </c>
      <c r="F15" s="115">
        <v>5</v>
      </c>
      <c r="G15" s="115">
        <v>6</v>
      </c>
      <c r="H15" s="115">
        <v>7</v>
      </c>
      <c r="I15" s="115">
        <v>8</v>
      </c>
      <c r="J15" s="115" t="s">
        <v>47</v>
      </c>
      <c r="K15" s="115">
        <v>10</v>
      </c>
      <c r="L15" s="115">
        <v>11</v>
      </c>
      <c r="M15" s="114">
        <v>12</v>
      </c>
      <c r="N15" s="134">
        <v>13</v>
      </c>
    </row>
    <row r="16" spans="1:14" ht="15">
      <c r="A16" s="116"/>
      <c r="B16" s="89" t="s">
        <v>48</v>
      </c>
      <c r="C16" s="88"/>
      <c r="D16" s="88">
        <f>D21+D31+D36+D48+D57+D74+D83</f>
        <v>27848</v>
      </c>
      <c r="E16" s="88">
        <f>E21+E31+E36+E48+E57+E74+E83</f>
        <v>27848</v>
      </c>
      <c r="F16" s="88"/>
      <c r="G16" s="88"/>
      <c r="H16" s="88"/>
      <c r="I16" s="88"/>
      <c r="J16" s="88">
        <f>J21+J31+J36+J48+J57+J74+J83</f>
        <v>27848</v>
      </c>
      <c r="K16" s="88">
        <f>K21+K31+K36+K48+K57+K74+K83</f>
        <v>3170</v>
      </c>
      <c r="L16" s="88">
        <f>L21+L31+L36+L48+L57+L74+L83</f>
        <v>14425</v>
      </c>
      <c r="M16" s="179">
        <f>M21+M31+M36+M48+M57+M74+M83</f>
        <v>10253</v>
      </c>
      <c r="N16" s="88">
        <f>N21+N31+N36+N48+N57+N74+N83</f>
        <v>0</v>
      </c>
    </row>
    <row r="17" spans="1:14" ht="15">
      <c r="A17" s="86" t="s">
        <v>49</v>
      </c>
      <c r="B17" s="87" t="s">
        <v>50</v>
      </c>
      <c r="C17" s="88"/>
      <c r="D17" s="88">
        <f>D23+D32+D37+D49+D59+D75+D84+D96</f>
        <v>23475</v>
      </c>
      <c r="E17" s="88">
        <f>SUM(E23,E37,E49,E59,E75,E84,E96)</f>
        <v>23475</v>
      </c>
      <c r="F17" s="88"/>
      <c r="G17" s="88"/>
      <c r="H17" s="88"/>
      <c r="I17" s="88"/>
      <c r="J17" s="88">
        <f>SUM(J23,J37,J49,J59,J75,J84,J96)</f>
        <v>23475</v>
      </c>
      <c r="K17" s="88">
        <f>SUM(K23,K37,K49,K59,K75,K84,K96)</f>
        <v>2020</v>
      </c>
      <c r="L17" s="88">
        <f>SUM(L23,L37,L49,L59,L75,L84,L96)</f>
        <v>12875</v>
      </c>
      <c r="M17" s="179">
        <f>M32+M37+M49+M59+M75+M84+M96</f>
        <v>8580</v>
      </c>
      <c r="N17" s="88">
        <f>N32+N37+N49+N59+N75+N84+N96</f>
        <v>0</v>
      </c>
    </row>
    <row r="18" spans="1:14" ht="15">
      <c r="A18" s="85" t="s">
        <v>51</v>
      </c>
      <c r="B18" s="89" t="s">
        <v>52</v>
      </c>
      <c r="C18" s="88"/>
      <c r="D18" s="88">
        <f>D24+D32+D42++D52+D68+D76+D90</f>
        <v>3763</v>
      </c>
      <c r="E18" s="88">
        <f>E24+E32+E42++E52+E68+E76+E90</f>
        <v>3763</v>
      </c>
      <c r="F18" s="88"/>
      <c r="G18" s="88"/>
      <c r="H18" s="88"/>
      <c r="I18" s="88"/>
      <c r="J18" s="88">
        <f>J24+J32+J42++J52+J68+J76+J90</f>
        <v>3763</v>
      </c>
      <c r="K18" s="88">
        <f>K24+K32+K42++K52+K68+K76+K90</f>
        <v>1050</v>
      </c>
      <c r="L18" s="88">
        <f>L24+L32+L42++L52+L68+L76+L90</f>
        <v>1350</v>
      </c>
      <c r="M18" s="88">
        <f>M24+M32+M42++M52+M68+M76+M90</f>
        <v>1363</v>
      </c>
      <c r="N18" s="88">
        <f>N24+N32+N42++N52+N68+N76+N90</f>
        <v>0</v>
      </c>
    </row>
    <row r="19" spans="1:14" ht="15">
      <c r="A19" s="85" t="s">
        <v>53</v>
      </c>
      <c r="B19" s="89" t="s">
        <v>54</v>
      </c>
      <c r="C19" s="88"/>
      <c r="D19" s="88">
        <f>D26+D34+D44+D54+D71+D79+D93+D98</f>
        <v>610</v>
      </c>
      <c r="E19" s="88">
        <f>E26+E34+E44+E54+E71+E79+E93+E98</f>
        <v>610</v>
      </c>
      <c r="F19" s="88"/>
      <c r="G19" s="88"/>
      <c r="H19" s="88"/>
      <c r="I19" s="88"/>
      <c r="J19" s="88">
        <f>J26+J34+J44+J54+J71+J79+J93+J98</f>
        <v>610</v>
      </c>
      <c r="K19" s="88">
        <f>K26+K34+K44+K54+K71+K79+K93+K98</f>
        <v>100</v>
      </c>
      <c r="L19" s="88">
        <f>L26+L34+L44+L54+L71+L79+L93+L98</f>
        <v>200</v>
      </c>
      <c r="M19" s="88">
        <f>M26+M34+M44+M54+M71+M79+M93+M98</f>
        <v>310</v>
      </c>
      <c r="N19" s="88">
        <f>N26+N34+N44+N54+N71+N79+N93+N98</f>
        <v>0</v>
      </c>
    </row>
    <row r="20" spans="1:14" ht="28.5">
      <c r="A20" s="116"/>
      <c r="B20" s="148" t="s">
        <v>122</v>
      </c>
      <c r="C20" s="149"/>
      <c r="D20" s="117"/>
      <c r="E20" s="118"/>
      <c r="F20" s="119"/>
      <c r="G20" s="118"/>
      <c r="H20" s="119"/>
      <c r="I20" s="118"/>
      <c r="J20" s="119"/>
      <c r="K20" s="118"/>
      <c r="L20" s="119"/>
      <c r="M20" s="117"/>
      <c r="N20" s="149"/>
    </row>
    <row r="21" spans="1:14" ht="30">
      <c r="A21" s="116"/>
      <c r="B21" s="120" t="s">
        <v>121</v>
      </c>
      <c r="C21" s="217"/>
      <c r="D21" s="216">
        <f>SUM(D23,D24,D26)</f>
        <v>1763</v>
      </c>
      <c r="E21" s="216">
        <f>SUM(E23,E24,E26)</f>
        <v>1763</v>
      </c>
      <c r="F21" s="216"/>
      <c r="G21" s="216"/>
      <c r="H21" s="216"/>
      <c r="I21" s="216"/>
      <c r="J21" s="216">
        <f>SUM(J23,J24,J26)</f>
        <v>1763</v>
      </c>
      <c r="K21" s="216">
        <f>SUM(K23,K24,K26)</f>
        <v>0</v>
      </c>
      <c r="L21" s="216">
        <f>SUM(L23,L24,L26)</f>
        <v>400</v>
      </c>
      <c r="M21" s="216">
        <f>SUM(M23,M24,M26)</f>
        <v>1363</v>
      </c>
      <c r="N21" s="216">
        <f>SUM(N23,N24,N26)</f>
        <v>0</v>
      </c>
    </row>
    <row r="22" spans="1:14" ht="18" customHeight="1">
      <c r="A22" s="121"/>
      <c r="B22" s="122" t="s">
        <v>57</v>
      </c>
      <c r="C22" s="218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</row>
    <row r="23" spans="1:14" ht="15">
      <c r="A23" s="85" t="s">
        <v>49</v>
      </c>
      <c r="B23" s="89" t="s">
        <v>50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80"/>
      <c r="N23" s="95"/>
    </row>
    <row r="24" spans="1:14" ht="15">
      <c r="A24" s="85" t="s">
        <v>51</v>
      </c>
      <c r="B24" s="90" t="s">
        <v>52</v>
      </c>
      <c r="C24" s="95"/>
      <c r="D24" s="95">
        <f>SUM(D25:D25)</f>
        <v>1563</v>
      </c>
      <c r="E24" s="95">
        <f>SUM(E25:E25)</f>
        <v>1563</v>
      </c>
      <c r="F24" s="95"/>
      <c r="G24" s="95"/>
      <c r="H24" s="95"/>
      <c r="I24" s="95"/>
      <c r="J24" s="95">
        <f>SUM(J25:J25)</f>
        <v>1563</v>
      </c>
      <c r="K24" s="95">
        <f>SUM(K25:K25)</f>
        <v>0</v>
      </c>
      <c r="L24" s="95">
        <f>SUM(L25:L25)</f>
        <v>200</v>
      </c>
      <c r="M24" s="95">
        <f>SUM(M25:M25)</f>
        <v>1363</v>
      </c>
      <c r="N24" s="95">
        <f>SUM(N25:N25)</f>
        <v>0</v>
      </c>
    </row>
    <row r="25" spans="1:14" ht="45">
      <c r="A25" s="91"/>
      <c r="B25" s="198" t="s">
        <v>193</v>
      </c>
      <c r="C25" s="199" t="s">
        <v>210</v>
      </c>
      <c r="D25" s="170">
        <v>1563</v>
      </c>
      <c r="E25" s="170">
        <v>1563</v>
      </c>
      <c r="F25" s="170"/>
      <c r="G25" s="170"/>
      <c r="H25" s="170"/>
      <c r="I25" s="170"/>
      <c r="J25" s="170">
        <v>1563</v>
      </c>
      <c r="K25" s="170"/>
      <c r="L25" s="170">
        <v>200</v>
      </c>
      <c r="M25" s="172">
        <v>1363</v>
      </c>
      <c r="N25" s="170"/>
    </row>
    <row r="26" spans="1:14" ht="15">
      <c r="A26" s="91" t="s">
        <v>53</v>
      </c>
      <c r="B26" s="84" t="s">
        <v>54</v>
      </c>
      <c r="C26" s="175"/>
      <c r="D26" s="95">
        <f>SUM(D27:D30)</f>
        <v>200</v>
      </c>
      <c r="E26" s="95">
        <f>SUM(E27:E30)</f>
        <v>200</v>
      </c>
      <c r="F26" s="95"/>
      <c r="G26" s="95"/>
      <c r="H26" s="95"/>
      <c r="I26" s="95"/>
      <c r="J26" s="95">
        <f>SUM(J27:J27)</f>
        <v>200</v>
      </c>
      <c r="K26" s="95">
        <f>SUM(K27:K27)</f>
        <v>0</v>
      </c>
      <c r="L26" s="95">
        <f>SUM(L27:L27)</f>
        <v>200</v>
      </c>
      <c r="M26" s="95">
        <f>SUM(M27:M27)</f>
        <v>0</v>
      </c>
      <c r="N26" s="95">
        <f>SUM(N27:N27)</f>
        <v>0</v>
      </c>
    </row>
    <row r="27" spans="1:14" ht="31.5">
      <c r="A27" s="91"/>
      <c r="B27" s="200" t="s">
        <v>222</v>
      </c>
      <c r="C27" s="199" t="s">
        <v>209</v>
      </c>
      <c r="D27" s="170">
        <v>200</v>
      </c>
      <c r="E27" s="170">
        <v>200</v>
      </c>
      <c r="F27" s="170"/>
      <c r="G27" s="170"/>
      <c r="H27" s="170"/>
      <c r="I27" s="170"/>
      <c r="J27" s="170">
        <v>200</v>
      </c>
      <c r="K27" s="170"/>
      <c r="L27" s="170">
        <v>200</v>
      </c>
      <c r="M27" s="172"/>
      <c r="N27" s="170"/>
    </row>
    <row r="28" spans="1:14" ht="15" customHeight="1">
      <c r="A28" s="91"/>
      <c r="B28" s="198"/>
      <c r="C28" s="199"/>
      <c r="D28" s="170"/>
      <c r="E28" s="170"/>
      <c r="F28" s="170"/>
      <c r="G28" s="170"/>
      <c r="H28" s="170"/>
      <c r="I28" s="170"/>
      <c r="J28" s="170"/>
      <c r="K28" s="170"/>
      <c r="L28" s="170"/>
      <c r="M28" s="172"/>
      <c r="N28" s="170"/>
    </row>
    <row r="29" spans="1:14" ht="15">
      <c r="A29" s="91"/>
      <c r="B29" s="124"/>
      <c r="C29" s="174"/>
      <c r="D29" s="170"/>
      <c r="E29" s="170"/>
      <c r="F29" s="170"/>
      <c r="G29" s="170"/>
      <c r="H29" s="170"/>
      <c r="I29" s="170"/>
      <c r="J29" s="170"/>
      <c r="K29" s="170"/>
      <c r="L29" s="170"/>
      <c r="M29" s="172"/>
      <c r="N29" s="170"/>
    </row>
    <row r="30" spans="1:14" ht="14.25">
      <c r="A30" s="134"/>
      <c r="B30" s="124"/>
      <c r="C30" s="95"/>
      <c r="D30" s="125"/>
      <c r="E30" s="125"/>
      <c r="F30" s="125"/>
      <c r="G30" s="125"/>
      <c r="H30" s="125"/>
      <c r="I30" s="125"/>
      <c r="J30" s="125"/>
      <c r="K30" s="125"/>
      <c r="L30" s="125"/>
      <c r="M30" s="180"/>
      <c r="N30" s="95"/>
    </row>
    <row r="31" spans="1:14" ht="15">
      <c r="A31" s="91"/>
      <c r="B31" s="126" t="s">
        <v>126</v>
      </c>
      <c r="C31" s="127"/>
      <c r="D31" s="127">
        <f>D32+D33+D34</f>
        <v>0</v>
      </c>
      <c r="E31" s="127">
        <f>E32+E33+E34</f>
        <v>0</v>
      </c>
      <c r="F31" s="127"/>
      <c r="G31" s="127"/>
      <c r="H31" s="127"/>
      <c r="I31" s="127"/>
      <c r="J31" s="127">
        <f>J32+J33+J34</f>
        <v>0</v>
      </c>
      <c r="K31" s="127">
        <f>K32+K33+K34</f>
        <v>0</v>
      </c>
      <c r="L31" s="127">
        <f>L32+L33+L34</f>
        <v>0</v>
      </c>
      <c r="M31" s="181">
        <f>M32+M33+M34</f>
        <v>0</v>
      </c>
      <c r="N31" s="127">
        <f>N32+N33+N34</f>
        <v>0</v>
      </c>
    </row>
    <row r="32" spans="1:14" ht="15">
      <c r="A32" s="91" t="s">
        <v>49</v>
      </c>
      <c r="B32" s="80" t="s">
        <v>50</v>
      </c>
      <c r="C32" s="128"/>
      <c r="D32" s="79">
        <v>0</v>
      </c>
      <c r="E32" s="79">
        <v>0</v>
      </c>
      <c r="F32" s="79"/>
      <c r="G32" s="79"/>
      <c r="H32" s="79"/>
      <c r="I32" s="79"/>
      <c r="J32" s="79">
        <v>0</v>
      </c>
      <c r="K32" s="79"/>
      <c r="L32" s="79">
        <v>0</v>
      </c>
      <c r="M32" s="182"/>
      <c r="N32" s="128"/>
    </row>
    <row r="33" spans="1:14" ht="15">
      <c r="A33" s="91" t="s">
        <v>61</v>
      </c>
      <c r="B33" s="80" t="s">
        <v>52</v>
      </c>
      <c r="C33" s="128"/>
      <c r="D33" s="79">
        <v>0</v>
      </c>
      <c r="E33" s="79">
        <v>0</v>
      </c>
      <c r="F33" s="79"/>
      <c r="G33" s="79"/>
      <c r="H33" s="79"/>
      <c r="I33" s="79"/>
      <c r="J33" s="79">
        <v>0</v>
      </c>
      <c r="K33" s="79"/>
      <c r="L33" s="79">
        <v>0</v>
      </c>
      <c r="M33" s="182"/>
      <c r="N33" s="128"/>
    </row>
    <row r="34" spans="1:14" ht="15">
      <c r="A34" s="91" t="s">
        <v>53</v>
      </c>
      <c r="B34" s="84" t="s">
        <v>54</v>
      </c>
      <c r="C34" s="95"/>
      <c r="D34" s="95">
        <v>0</v>
      </c>
      <c r="E34" s="95">
        <v>0</v>
      </c>
      <c r="F34" s="95"/>
      <c r="G34" s="95"/>
      <c r="H34" s="95"/>
      <c r="I34" s="95"/>
      <c r="J34" s="95">
        <v>0</v>
      </c>
      <c r="K34" s="95">
        <v>0</v>
      </c>
      <c r="L34" s="95">
        <v>0</v>
      </c>
      <c r="M34" s="180"/>
      <c r="N34" s="95"/>
    </row>
    <row r="35" spans="1:14" ht="14.2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83"/>
      <c r="N35" s="129"/>
    </row>
    <row r="36" spans="1:14" ht="15">
      <c r="A36" s="91"/>
      <c r="B36" s="126" t="s">
        <v>60</v>
      </c>
      <c r="C36" s="127"/>
      <c r="D36" s="127">
        <f>SUM(D37,D42,D44)</f>
        <v>3500</v>
      </c>
      <c r="E36" s="127">
        <f>SUM(E37,E42,E44)</f>
        <v>3500</v>
      </c>
      <c r="F36" s="127"/>
      <c r="G36" s="127">
        <f>SUM(G37,G42,G44)</f>
        <v>0</v>
      </c>
      <c r="H36" s="127"/>
      <c r="I36" s="127"/>
      <c r="J36" s="127">
        <f>SUM(J37,J42,J44)</f>
        <v>3500</v>
      </c>
      <c r="K36" s="127">
        <f>SUM(K37,K42,K44)</f>
        <v>450</v>
      </c>
      <c r="L36" s="127">
        <f>SUM(L37,L42,L44)</f>
        <v>2150</v>
      </c>
      <c r="M36" s="127">
        <f>SUM(M37,M42,M44)</f>
        <v>900</v>
      </c>
      <c r="N36" s="127">
        <f>SUM(N37,N42,N44)</f>
        <v>0</v>
      </c>
    </row>
    <row r="37" spans="1:14" ht="15">
      <c r="A37" s="91" t="s">
        <v>49</v>
      </c>
      <c r="B37" s="80" t="s">
        <v>50</v>
      </c>
      <c r="C37" s="128"/>
      <c r="D37" s="79">
        <f>SUM(D38:D41)</f>
        <v>3150</v>
      </c>
      <c r="E37" s="79">
        <f>SUM(E38:E41)</f>
        <v>3150</v>
      </c>
      <c r="F37" s="79"/>
      <c r="G37" s="79">
        <f>SUM(G38:G39)</f>
        <v>0</v>
      </c>
      <c r="H37" s="79"/>
      <c r="I37" s="79"/>
      <c r="J37" s="79">
        <f>SUM(J38:J41)</f>
        <v>3150</v>
      </c>
      <c r="K37" s="79">
        <f>SUM(K38:K41)</f>
        <v>100</v>
      </c>
      <c r="L37" s="79">
        <f>SUM(L38:L41)</f>
        <v>2150</v>
      </c>
      <c r="M37" s="79">
        <f>SUM(M38:M41)</f>
        <v>900</v>
      </c>
      <c r="N37" s="79">
        <f>SUM(N38:N41)</f>
        <v>0</v>
      </c>
    </row>
    <row r="38" spans="1:14" ht="51.75" customHeight="1">
      <c r="A38" s="131"/>
      <c r="B38" s="165" t="s">
        <v>148</v>
      </c>
      <c r="C38" s="167" t="s">
        <v>194</v>
      </c>
      <c r="D38" s="143">
        <v>60</v>
      </c>
      <c r="E38" s="143">
        <v>60</v>
      </c>
      <c r="F38" s="82"/>
      <c r="G38" s="82"/>
      <c r="H38" s="82"/>
      <c r="I38" s="82"/>
      <c r="J38" s="143">
        <v>60</v>
      </c>
      <c r="K38" s="82"/>
      <c r="L38" s="143">
        <v>60</v>
      </c>
      <c r="M38" s="99"/>
      <c r="N38" s="82"/>
    </row>
    <row r="39" spans="1:14" ht="48.75" customHeight="1">
      <c r="A39" s="131"/>
      <c r="B39" s="189" t="s">
        <v>149</v>
      </c>
      <c r="C39" s="167" t="s">
        <v>194</v>
      </c>
      <c r="D39" s="143">
        <v>2000</v>
      </c>
      <c r="E39" s="143">
        <v>2000</v>
      </c>
      <c r="F39" s="82"/>
      <c r="G39" s="82"/>
      <c r="H39" s="82"/>
      <c r="I39" s="82"/>
      <c r="J39" s="143">
        <v>2000</v>
      </c>
      <c r="K39" s="82"/>
      <c r="L39" s="143">
        <v>2000</v>
      </c>
      <c r="M39" s="99"/>
      <c r="N39" s="82"/>
    </row>
    <row r="40" spans="1:14" ht="57">
      <c r="A40" s="131"/>
      <c r="B40" s="124" t="s">
        <v>203</v>
      </c>
      <c r="C40" s="167" t="s">
        <v>195</v>
      </c>
      <c r="D40" s="143">
        <v>1000</v>
      </c>
      <c r="E40" s="143">
        <v>1000</v>
      </c>
      <c r="F40" s="82"/>
      <c r="G40" s="82"/>
      <c r="H40" s="82"/>
      <c r="I40" s="82"/>
      <c r="J40" s="143">
        <v>1000</v>
      </c>
      <c r="K40" s="82">
        <v>100</v>
      </c>
      <c r="L40" s="143"/>
      <c r="M40" s="99">
        <v>900</v>
      </c>
      <c r="N40" s="82"/>
    </row>
    <row r="41" spans="1:14" ht="57">
      <c r="A41" s="131"/>
      <c r="B41" s="189" t="s">
        <v>214</v>
      </c>
      <c r="C41" s="167" t="s">
        <v>165</v>
      </c>
      <c r="D41" s="143">
        <v>90</v>
      </c>
      <c r="E41" s="143">
        <v>90</v>
      </c>
      <c r="F41" s="82"/>
      <c r="G41" s="82"/>
      <c r="H41" s="82"/>
      <c r="I41" s="82"/>
      <c r="J41" s="143">
        <v>90</v>
      </c>
      <c r="K41" s="82"/>
      <c r="L41" s="143">
        <v>90</v>
      </c>
      <c r="M41" s="99"/>
      <c r="N41" s="82"/>
    </row>
    <row r="42" spans="1:14" ht="14.25">
      <c r="A42" s="190" t="s">
        <v>61</v>
      </c>
      <c r="B42" s="191" t="s">
        <v>52</v>
      </c>
      <c r="C42" s="203"/>
      <c r="D42" s="204">
        <f>SUM(D43)</f>
        <v>250</v>
      </c>
      <c r="E42" s="204">
        <f>SUM(E43)</f>
        <v>250</v>
      </c>
      <c r="F42" s="79"/>
      <c r="G42" s="79"/>
      <c r="H42" s="79"/>
      <c r="I42" s="79"/>
      <c r="J42" s="204">
        <f>SUM(J43)</f>
        <v>250</v>
      </c>
      <c r="K42" s="204">
        <f>SUM(K43)</f>
        <v>250</v>
      </c>
      <c r="L42" s="204">
        <f>SUM(L43)</f>
        <v>0</v>
      </c>
      <c r="M42" s="204">
        <f>SUM(M43)</f>
        <v>0</v>
      </c>
      <c r="N42" s="204">
        <f>SUM(N43)</f>
        <v>0</v>
      </c>
    </row>
    <row r="43" spans="1:15" ht="57">
      <c r="A43" s="131"/>
      <c r="B43" s="189" t="s">
        <v>224</v>
      </c>
      <c r="C43" s="167" t="s">
        <v>165</v>
      </c>
      <c r="D43" s="143">
        <v>250</v>
      </c>
      <c r="E43" s="143">
        <v>250</v>
      </c>
      <c r="F43" s="82"/>
      <c r="G43" s="82"/>
      <c r="H43" s="82"/>
      <c r="I43" s="82"/>
      <c r="J43" s="143">
        <v>250</v>
      </c>
      <c r="K43" s="82">
        <v>250</v>
      </c>
      <c r="L43" s="143">
        <v>0</v>
      </c>
      <c r="M43" s="99"/>
      <c r="N43" s="82"/>
      <c r="O43" s="202" t="s">
        <v>219</v>
      </c>
    </row>
    <row r="44" spans="1:14" ht="14.25">
      <c r="A44" s="132" t="s">
        <v>63</v>
      </c>
      <c r="B44" s="80" t="s">
        <v>54</v>
      </c>
      <c r="C44" s="79"/>
      <c r="D44" s="79">
        <f>SUM(D45:D47)</f>
        <v>100</v>
      </c>
      <c r="E44" s="79">
        <f>SUM(E45:E47)</f>
        <v>100</v>
      </c>
      <c r="F44" s="79"/>
      <c r="G44" s="79"/>
      <c r="H44" s="79"/>
      <c r="I44" s="79"/>
      <c r="J44" s="79">
        <f>SUM(J45:J47)</f>
        <v>100</v>
      </c>
      <c r="K44" s="79">
        <f>SUM(K45:K47)</f>
        <v>100</v>
      </c>
      <c r="L44" s="79">
        <f>SUM(L45:L47)</f>
        <v>0</v>
      </c>
      <c r="M44" s="79">
        <f>SUM(M45:M47)</f>
        <v>0</v>
      </c>
      <c r="N44" s="79">
        <f>SUM(N45:N47)</f>
        <v>0</v>
      </c>
    </row>
    <row r="45" spans="1:14" ht="30">
      <c r="A45" s="131"/>
      <c r="B45" s="168" t="s">
        <v>223</v>
      </c>
      <c r="C45" s="176" t="s">
        <v>211</v>
      </c>
      <c r="D45" s="169">
        <v>100</v>
      </c>
      <c r="E45" s="169">
        <v>100</v>
      </c>
      <c r="F45" s="169"/>
      <c r="G45" s="169"/>
      <c r="H45" s="169"/>
      <c r="I45" s="169"/>
      <c r="J45" s="169">
        <v>100</v>
      </c>
      <c r="K45" s="169">
        <v>100</v>
      </c>
      <c r="L45" s="169"/>
      <c r="M45" s="182"/>
      <c r="N45" s="128"/>
    </row>
    <row r="46" spans="1:14" ht="15">
      <c r="A46" s="131"/>
      <c r="B46" s="165"/>
      <c r="C46" s="176"/>
      <c r="D46" s="143"/>
      <c r="E46" s="143"/>
      <c r="F46" s="82"/>
      <c r="G46" s="82"/>
      <c r="H46" s="82"/>
      <c r="I46" s="82"/>
      <c r="J46" s="143"/>
      <c r="K46" s="82"/>
      <c r="L46" s="143"/>
      <c r="M46" s="99"/>
      <c r="N46" s="82"/>
    </row>
    <row r="47" spans="1:14" ht="15">
      <c r="A47" s="131"/>
      <c r="B47" s="164"/>
      <c r="C47" s="176"/>
      <c r="D47" s="143"/>
      <c r="E47" s="143"/>
      <c r="F47" s="82"/>
      <c r="G47" s="82"/>
      <c r="H47" s="82"/>
      <c r="I47" s="82"/>
      <c r="J47" s="143"/>
      <c r="K47" s="82"/>
      <c r="L47" s="143"/>
      <c r="M47" s="99"/>
      <c r="N47" s="82"/>
    </row>
    <row r="48" spans="1:14" ht="15">
      <c r="A48" s="133"/>
      <c r="B48" s="92" t="s">
        <v>64</v>
      </c>
      <c r="C48" s="127"/>
      <c r="D48" s="127">
        <f>SUM(D49,D52,D54)</f>
        <v>1470</v>
      </c>
      <c r="E48" s="127">
        <f>SUM(E49,E52,E54)</f>
        <v>1470</v>
      </c>
      <c r="F48" s="127"/>
      <c r="G48" s="127">
        <f>SUM(G49,G52,G54)</f>
        <v>0</v>
      </c>
      <c r="H48" s="127"/>
      <c r="I48" s="127"/>
      <c r="J48" s="127">
        <f>SUM(J49,J52,J54)</f>
        <v>1470</v>
      </c>
      <c r="K48" s="127">
        <f>SUM(K49,K52,K54)</f>
        <v>500</v>
      </c>
      <c r="L48" s="127">
        <f>SUM(L49,L52,L54)</f>
        <v>970</v>
      </c>
      <c r="M48" s="181">
        <f>SUM(M49,M52,M54)</f>
        <v>0</v>
      </c>
      <c r="N48" s="127">
        <f>SUM(N49,N52,N54)</f>
        <v>0</v>
      </c>
    </row>
    <row r="49" spans="1:14" ht="15">
      <c r="A49" s="91" t="s">
        <v>49</v>
      </c>
      <c r="B49" s="80" t="s">
        <v>50</v>
      </c>
      <c r="C49" s="128"/>
      <c r="D49" s="79">
        <f>SUM(D50:D51)</f>
        <v>970</v>
      </c>
      <c r="E49" s="79">
        <f>SUM(E50:E51)</f>
        <v>970</v>
      </c>
      <c r="F49" s="79"/>
      <c r="G49" s="79">
        <f>SUM(G50:G51)</f>
        <v>0</v>
      </c>
      <c r="H49" s="79"/>
      <c r="I49" s="79"/>
      <c r="J49" s="79">
        <f>SUM(J50:J51)</f>
        <v>970</v>
      </c>
      <c r="K49" s="79">
        <f>SUM(K50:K51)</f>
        <v>0</v>
      </c>
      <c r="L49" s="79">
        <f>SUM(L50:L51)</f>
        <v>970</v>
      </c>
      <c r="M49" s="184">
        <f>SUM(M50:M51)</f>
        <v>0</v>
      </c>
      <c r="N49" s="79">
        <f>SUM(N50:N51)</f>
        <v>0</v>
      </c>
    </row>
    <row r="50" spans="1:14" ht="43.5">
      <c r="A50" s="91"/>
      <c r="B50" s="97" t="s">
        <v>220</v>
      </c>
      <c r="C50" s="176" t="s">
        <v>196</v>
      </c>
      <c r="D50" s="143">
        <v>970</v>
      </c>
      <c r="E50" s="143">
        <v>970</v>
      </c>
      <c r="F50" s="82"/>
      <c r="G50" s="82"/>
      <c r="H50" s="82"/>
      <c r="I50" s="82"/>
      <c r="J50" s="143">
        <v>970</v>
      </c>
      <c r="K50" s="82"/>
      <c r="L50" s="143">
        <v>970</v>
      </c>
      <c r="M50" s="188"/>
      <c r="N50" s="128"/>
    </row>
    <row r="51" spans="1:14" ht="15">
      <c r="A51" s="91"/>
      <c r="B51" s="124"/>
      <c r="C51" s="128"/>
      <c r="D51" s="143"/>
      <c r="E51" s="143"/>
      <c r="F51" s="82"/>
      <c r="G51" s="82"/>
      <c r="H51" s="82"/>
      <c r="I51" s="82"/>
      <c r="J51" s="143"/>
      <c r="K51" s="82"/>
      <c r="L51" s="143"/>
      <c r="M51" s="182"/>
      <c r="N51" s="128"/>
    </row>
    <row r="52" spans="1:14" ht="15">
      <c r="A52" s="91" t="s">
        <v>61</v>
      </c>
      <c r="B52" s="80" t="s">
        <v>52</v>
      </c>
      <c r="C52" s="128"/>
      <c r="D52" s="128">
        <f>SUM(D53:D53)</f>
        <v>500</v>
      </c>
      <c r="E52" s="128">
        <f>SUM(E53:E53)</f>
        <v>500</v>
      </c>
      <c r="F52" s="128"/>
      <c r="G52" s="128">
        <f>SUM(G53:G53)</f>
        <v>0</v>
      </c>
      <c r="H52" s="128"/>
      <c r="I52" s="128"/>
      <c r="J52" s="128">
        <f>SUM(J53:J53)</f>
        <v>500</v>
      </c>
      <c r="K52" s="128">
        <f>SUM(K53:K53)</f>
        <v>500</v>
      </c>
      <c r="L52" s="128">
        <f>SUM(L53:L53)</f>
        <v>0</v>
      </c>
      <c r="M52" s="128">
        <f>SUM(M53:M53)</f>
        <v>0</v>
      </c>
      <c r="N52" s="128">
        <f>SUM(N53:N53)</f>
        <v>0</v>
      </c>
    </row>
    <row r="53" spans="1:14" ht="30">
      <c r="A53" s="91"/>
      <c r="B53" s="192" t="s">
        <v>230</v>
      </c>
      <c r="C53" s="176" t="s">
        <v>197</v>
      </c>
      <c r="D53" s="82">
        <v>500</v>
      </c>
      <c r="E53" s="82">
        <v>500</v>
      </c>
      <c r="F53" s="79"/>
      <c r="G53" s="79"/>
      <c r="H53" s="79"/>
      <c r="I53" s="79"/>
      <c r="J53" s="82">
        <v>500</v>
      </c>
      <c r="K53" s="79">
        <v>500</v>
      </c>
      <c r="L53" s="82"/>
      <c r="M53" s="182"/>
      <c r="N53" s="128"/>
    </row>
    <row r="54" spans="1:14" ht="15">
      <c r="A54" s="91" t="s">
        <v>63</v>
      </c>
      <c r="B54" s="80" t="s">
        <v>54</v>
      </c>
      <c r="C54" s="128"/>
      <c r="D54" s="128">
        <f>SUM(D55:D56)</f>
        <v>0</v>
      </c>
      <c r="E54" s="128">
        <f>SUM(E55:E56)</f>
        <v>0</v>
      </c>
      <c r="F54" s="128"/>
      <c r="G54" s="128">
        <f>SUM(G55:G56)</f>
        <v>0</v>
      </c>
      <c r="H54" s="128"/>
      <c r="I54" s="128"/>
      <c r="J54" s="128">
        <f>SUM(J55:J56)</f>
        <v>0</v>
      </c>
      <c r="K54" s="128">
        <f>SUM(K55:K56)</f>
        <v>0</v>
      </c>
      <c r="L54" s="128">
        <f>SUM(L55:L56)</f>
        <v>0</v>
      </c>
      <c r="M54" s="182">
        <f>SUM(M55:M56)</f>
        <v>0</v>
      </c>
      <c r="N54" s="128"/>
    </row>
    <row r="55" spans="1:14" ht="15">
      <c r="A55" s="91"/>
      <c r="B55" s="192"/>
      <c r="C55" s="176"/>
      <c r="D55" s="82"/>
      <c r="E55" s="82"/>
      <c r="F55" s="79"/>
      <c r="G55" s="79"/>
      <c r="H55" s="79"/>
      <c r="I55" s="79"/>
      <c r="J55" s="82"/>
      <c r="K55" s="79"/>
      <c r="L55" s="82"/>
      <c r="M55" s="182"/>
      <c r="N55" s="128"/>
    </row>
    <row r="56" spans="1:14" ht="14.25">
      <c r="A56" s="131"/>
      <c r="B56" s="124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99"/>
      <c r="N56" s="82"/>
    </row>
    <row r="57" spans="1:14" ht="15">
      <c r="A57" s="196"/>
      <c r="B57" s="92" t="s">
        <v>66</v>
      </c>
      <c r="C57" s="93"/>
      <c r="D57" s="127">
        <f>D59+D68+D71</f>
        <v>12250</v>
      </c>
      <c r="E57" s="127">
        <f>E59+E68+E71</f>
        <v>12250</v>
      </c>
      <c r="F57" s="127"/>
      <c r="G57" s="127">
        <f>G59+G68+G71</f>
        <v>0</v>
      </c>
      <c r="H57" s="127"/>
      <c r="I57" s="127"/>
      <c r="J57" s="127">
        <f>J59+J68+J71</f>
        <v>12250</v>
      </c>
      <c r="K57" s="127">
        <f>K59+K68+K71</f>
        <v>1200</v>
      </c>
      <c r="L57" s="127">
        <f>L59+L68+L71</f>
        <v>3060</v>
      </c>
      <c r="M57" s="127">
        <f>M59+M68+M71</f>
        <v>7990</v>
      </c>
      <c r="N57" s="127">
        <f>N59+N68+N71</f>
        <v>0</v>
      </c>
    </row>
    <row r="58" spans="1:14" ht="15">
      <c r="A58" s="91"/>
      <c r="B58" s="80" t="s">
        <v>67</v>
      </c>
      <c r="C58" s="79"/>
      <c r="D58" s="79"/>
      <c r="E58" s="79"/>
      <c r="F58" s="81"/>
      <c r="G58" s="79"/>
      <c r="H58" s="79"/>
      <c r="I58" s="79"/>
      <c r="J58" s="79"/>
      <c r="K58" s="79"/>
      <c r="L58" s="79"/>
      <c r="M58" s="99"/>
      <c r="N58" s="82"/>
    </row>
    <row r="59" spans="1:14" ht="15">
      <c r="A59" s="91" t="s">
        <v>68</v>
      </c>
      <c r="B59" s="80" t="s">
        <v>50</v>
      </c>
      <c r="C59" s="83"/>
      <c r="D59" s="79">
        <f>SUM(D60:D67)</f>
        <v>11490</v>
      </c>
      <c r="E59" s="79">
        <f>SUM(E60:E67)</f>
        <v>11490</v>
      </c>
      <c r="F59" s="79"/>
      <c r="G59" s="79">
        <f>SUM(G60:G66)</f>
        <v>0</v>
      </c>
      <c r="H59" s="79"/>
      <c r="I59" s="79"/>
      <c r="J59" s="79">
        <f>SUM(J60:J67)</f>
        <v>11490</v>
      </c>
      <c r="K59" s="79">
        <f>SUM(K60:K66)</f>
        <v>1200</v>
      </c>
      <c r="L59" s="79">
        <f>SUM(L60:L67)</f>
        <v>2610</v>
      </c>
      <c r="M59" s="79">
        <f>SUM(M60:M67)</f>
        <v>7680</v>
      </c>
      <c r="N59" s="82"/>
    </row>
    <row r="60" spans="1:14" ht="72">
      <c r="A60" s="91"/>
      <c r="B60" s="124" t="s">
        <v>128</v>
      </c>
      <c r="C60" s="177" t="s">
        <v>192</v>
      </c>
      <c r="D60" s="143">
        <v>3840</v>
      </c>
      <c r="E60" s="143">
        <v>3840</v>
      </c>
      <c r="F60" s="82"/>
      <c r="G60" s="82"/>
      <c r="H60" s="82"/>
      <c r="I60" s="82"/>
      <c r="J60" s="143">
        <v>3840</v>
      </c>
      <c r="K60" s="82"/>
      <c r="L60" s="143">
        <v>60</v>
      </c>
      <c r="M60" s="99">
        <v>3780</v>
      </c>
      <c r="N60" s="82"/>
    </row>
    <row r="61" spans="1:14" ht="57.75">
      <c r="A61" s="91"/>
      <c r="B61" s="124" t="s">
        <v>185</v>
      </c>
      <c r="C61" s="177" t="s">
        <v>167</v>
      </c>
      <c r="D61" s="143">
        <v>150</v>
      </c>
      <c r="E61" s="143">
        <v>150</v>
      </c>
      <c r="F61" s="82"/>
      <c r="G61" s="82"/>
      <c r="H61" s="82"/>
      <c r="I61" s="82"/>
      <c r="J61" s="143">
        <v>150</v>
      </c>
      <c r="K61" s="82"/>
      <c r="L61" s="143">
        <v>150</v>
      </c>
      <c r="M61" s="99"/>
      <c r="N61" s="82"/>
    </row>
    <row r="62" spans="1:15" ht="57.75">
      <c r="A62" s="91"/>
      <c r="B62" s="147" t="s">
        <v>152</v>
      </c>
      <c r="C62" s="177" t="s">
        <v>168</v>
      </c>
      <c r="D62" s="169">
        <v>1400</v>
      </c>
      <c r="E62" s="169">
        <v>1400</v>
      </c>
      <c r="F62" s="169"/>
      <c r="G62" s="169"/>
      <c r="H62" s="169"/>
      <c r="I62" s="169"/>
      <c r="J62" s="169">
        <v>1400</v>
      </c>
      <c r="K62" s="169">
        <v>400</v>
      </c>
      <c r="L62" s="169">
        <v>1000</v>
      </c>
      <c r="M62" s="188"/>
      <c r="N62" s="82"/>
      <c r="O62" s="202" t="s">
        <v>218</v>
      </c>
    </row>
    <row r="63" spans="1:14" ht="43.5">
      <c r="A63" s="91"/>
      <c r="B63" s="147" t="s">
        <v>202</v>
      </c>
      <c r="C63" s="178" t="s">
        <v>198</v>
      </c>
      <c r="D63" s="82">
        <v>3900</v>
      </c>
      <c r="E63" s="82">
        <v>3900</v>
      </c>
      <c r="F63" s="82"/>
      <c r="G63" s="82"/>
      <c r="H63" s="82"/>
      <c r="I63" s="82"/>
      <c r="J63" s="82">
        <v>3900</v>
      </c>
      <c r="K63" s="82">
        <v>800</v>
      </c>
      <c r="L63" s="82">
        <v>400</v>
      </c>
      <c r="M63" s="99">
        <v>2700</v>
      </c>
      <c r="N63" s="82"/>
    </row>
    <row r="64" spans="1:14" ht="43.5">
      <c r="A64" s="91"/>
      <c r="B64" s="147" t="s">
        <v>201</v>
      </c>
      <c r="C64" s="178" t="s">
        <v>198</v>
      </c>
      <c r="D64" s="82">
        <v>1100</v>
      </c>
      <c r="E64" s="82">
        <v>1100</v>
      </c>
      <c r="F64" s="82"/>
      <c r="G64" s="82"/>
      <c r="H64" s="82"/>
      <c r="I64" s="82"/>
      <c r="J64" s="82">
        <v>1100</v>
      </c>
      <c r="K64" s="82"/>
      <c r="L64" s="82">
        <v>100</v>
      </c>
      <c r="M64" s="99">
        <v>1000</v>
      </c>
      <c r="N64" s="82"/>
    </row>
    <row r="65" spans="1:14" ht="28.5" customHeight="1">
      <c r="A65" s="91"/>
      <c r="B65" s="147" t="s">
        <v>200</v>
      </c>
      <c r="C65" s="178" t="s">
        <v>226</v>
      </c>
      <c r="D65" s="82">
        <v>350</v>
      </c>
      <c r="E65" s="82">
        <v>350</v>
      </c>
      <c r="F65" s="82"/>
      <c r="G65" s="82"/>
      <c r="H65" s="82"/>
      <c r="I65" s="82"/>
      <c r="J65" s="82">
        <v>350</v>
      </c>
      <c r="K65" s="82"/>
      <c r="L65" s="82">
        <v>350</v>
      </c>
      <c r="M65" s="82">
        <v>0</v>
      </c>
      <c r="N65" s="82"/>
    </row>
    <row r="66" spans="1:14" ht="43.5">
      <c r="A66" s="91"/>
      <c r="B66" s="147" t="s">
        <v>199</v>
      </c>
      <c r="C66" s="178" t="s">
        <v>198</v>
      </c>
      <c r="D66" s="82">
        <v>250</v>
      </c>
      <c r="E66" s="82">
        <v>250</v>
      </c>
      <c r="F66" s="82"/>
      <c r="G66" s="82"/>
      <c r="H66" s="82"/>
      <c r="I66" s="82"/>
      <c r="J66" s="82">
        <v>250</v>
      </c>
      <c r="K66" s="82"/>
      <c r="L66" s="82">
        <v>50</v>
      </c>
      <c r="M66" s="99">
        <v>200</v>
      </c>
      <c r="N66" s="82"/>
    </row>
    <row r="67" spans="1:14" ht="57.75">
      <c r="A67" s="91"/>
      <c r="B67" s="201" t="s">
        <v>213</v>
      </c>
      <c r="C67" s="177" t="s">
        <v>168</v>
      </c>
      <c r="D67" s="82">
        <v>500</v>
      </c>
      <c r="E67" s="82">
        <v>500</v>
      </c>
      <c r="F67" s="82"/>
      <c r="G67" s="82"/>
      <c r="H67" s="82"/>
      <c r="I67" s="82"/>
      <c r="J67" s="82">
        <v>500</v>
      </c>
      <c r="K67" s="82"/>
      <c r="L67" s="82">
        <v>500</v>
      </c>
      <c r="M67" s="99"/>
      <c r="N67" s="82"/>
    </row>
    <row r="68" spans="1:14" ht="15">
      <c r="A68" s="91" t="s">
        <v>61</v>
      </c>
      <c r="B68" s="80" t="s">
        <v>52</v>
      </c>
      <c r="C68" s="79"/>
      <c r="D68" s="79">
        <f>SUM(D69:D70)</f>
        <v>450</v>
      </c>
      <c r="E68" s="79">
        <f>SUM(E69:E70)</f>
        <v>450</v>
      </c>
      <c r="F68" s="79"/>
      <c r="G68" s="79"/>
      <c r="H68" s="79"/>
      <c r="I68" s="79"/>
      <c r="J68" s="79">
        <f>SUM(J69:J70)</f>
        <v>450</v>
      </c>
      <c r="K68" s="79">
        <f>SUM(K69:K69)</f>
        <v>0</v>
      </c>
      <c r="L68" s="79">
        <f>SUM(L69:L70)</f>
        <v>450</v>
      </c>
      <c r="M68" s="79">
        <f>SUM(M69:M70)</f>
        <v>0</v>
      </c>
      <c r="N68" s="79">
        <f>SUM(N69:N70)</f>
        <v>0</v>
      </c>
    </row>
    <row r="69" spans="1:14" ht="57">
      <c r="A69" s="131"/>
      <c r="B69" s="124" t="s">
        <v>212</v>
      </c>
      <c r="C69" s="177" t="s">
        <v>167</v>
      </c>
      <c r="D69" s="143">
        <v>150</v>
      </c>
      <c r="E69" s="143">
        <v>150</v>
      </c>
      <c r="F69" s="82"/>
      <c r="G69" s="82"/>
      <c r="H69" s="82"/>
      <c r="I69" s="82"/>
      <c r="J69" s="143">
        <v>150</v>
      </c>
      <c r="K69" s="82"/>
      <c r="L69" s="143">
        <v>150</v>
      </c>
      <c r="M69" s="99"/>
      <c r="N69" s="82"/>
    </row>
    <row r="70" spans="1:14" ht="57">
      <c r="A70" s="131"/>
      <c r="B70" s="124" t="s">
        <v>227</v>
      </c>
      <c r="C70" s="177" t="s">
        <v>226</v>
      </c>
      <c r="D70" s="143">
        <v>300</v>
      </c>
      <c r="E70" s="143">
        <v>300</v>
      </c>
      <c r="F70" s="82"/>
      <c r="G70" s="82"/>
      <c r="H70" s="82"/>
      <c r="I70" s="82"/>
      <c r="J70" s="143">
        <v>300</v>
      </c>
      <c r="K70" s="82"/>
      <c r="L70" s="143">
        <v>300</v>
      </c>
      <c r="M70" s="99"/>
      <c r="N70" s="82"/>
    </row>
    <row r="71" spans="1:14" ht="14.25">
      <c r="A71" s="132" t="s">
        <v>63</v>
      </c>
      <c r="B71" s="80" t="s">
        <v>54</v>
      </c>
      <c r="C71" s="79">
        <v>1</v>
      </c>
      <c r="D71" s="79">
        <f>SUM(D72:D73)</f>
        <v>310</v>
      </c>
      <c r="E71" s="79">
        <f>SUM(E72:E73)</f>
        <v>310</v>
      </c>
      <c r="F71" s="79"/>
      <c r="G71" s="79">
        <f>SUM(G72:G73)</f>
        <v>0</v>
      </c>
      <c r="H71" s="79"/>
      <c r="I71" s="79"/>
      <c r="J71" s="79">
        <f>SUM(J72:J73)</f>
        <v>310</v>
      </c>
      <c r="K71" s="79">
        <f>SUM(K72:K73)</f>
        <v>0</v>
      </c>
      <c r="L71" s="79">
        <f>SUM(L72:L72)</f>
        <v>0</v>
      </c>
      <c r="M71" s="79">
        <f>SUM(M72:M72)</f>
        <v>310</v>
      </c>
      <c r="N71" s="79">
        <f>SUM(N72:N72)</f>
        <v>0</v>
      </c>
    </row>
    <row r="72" spans="1:14" ht="30" customHeight="1">
      <c r="A72" s="131"/>
      <c r="B72" s="189" t="s">
        <v>225</v>
      </c>
      <c r="C72" s="178" t="s">
        <v>169</v>
      </c>
      <c r="D72" s="82">
        <v>310</v>
      </c>
      <c r="E72" s="82">
        <v>310</v>
      </c>
      <c r="F72" s="82"/>
      <c r="G72" s="82"/>
      <c r="H72" s="82"/>
      <c r="I72" s="82"/>
      <c r="J72" s="82">
        <v>310</v>
      </c>
      <c r="K72" s="82"/>
      <c r="L72" s="82"/>
      <c r="M72" s="99">
        <v>310</v>
      </c>
      <c r="N72" s="82"/>
    </row>
    <row r="73" spans="1:14" ht="24.75" customHeight="1">
      <c r="A73" s="131"/>
      <c r="B73" s="195"/>
      <c r="C73" s="178"/>
      <c r="D73" s="82"/>
      <c r="E73" s="82"/>
      <c r="F73" s="82"/>
      <c r="G73" s="82"/>
      <c r="H73" s="82"/>
      <c r="I73" s="82"/>
      <c r="J73" s="82"/>
      <c r="K73" s="82"/>
      <c r="L73" s="82"/>
      <c r="M73" s="99"/>
      <c r="N73" s="82"/>
    </row>
    <row r="74" spans="1:14" ht="15" customHeight="1">
      <c r="A74" s="133"/>
      <c r="B74" s="126" t="s">
        <v>124</v>
      </c>
      <c r="C74" s="93"/>
      <c r="D74" s="127">
        <f>SUM(D75,D76,D79)</f>
        <v>0</v>
      </c>
      <c r="E74" s="127">
        <f>SUM(E75,E76,E79)</f>
        <v>0</v>
      </c>
      <c r="F74" s="127"/>
      <c r="G74" s="127"/>
      <c r="H74" s="127"/>
      <c r="I74" s="127"/>
      <c r="J74" s="127">
        <f>SUM(J75,J76,J79)</f>
        <v>0</v>
      </c>
      <c r="K74" s="127">
        <f>SUM(K75,K76,K79)</f>
        <v>0</v>
      </c>
      <c r="L74" s="127">
        <f>SUM(L75,L76,L79)</f>
        <v>0</v>
      </c>
      <c r="M74" s="127">
        <f>SUM(M75,M76,M79)</f>
        <v>0</v>
      </c>
      <c r="N74" s="127">
        <f>SUM(N75,N76,N79)</f>
        <v>0</v>
      </c>
    </row>
    <row r="75" spans="1:14" ht="13.5" customHeight="1">
      <c r="A75" s="91" t="s">
        <v>68</v>
      </c>
      <c r="B75" s="84" t="s">
        <v>50</v>
      </c>
      <c r="C75" s="79"/>
      <c r="D75" s="79">
        <v>0</v>
      </c>
      <c r="E75" s="79">
        <v>0</v>
      </c>
      <c r="F75" s="79"/>
      <c r="G75" s="79"/>
      <c r="H75" s="79"/>
      <c r="I75" s="79"/>
      <c r="J75" s="79">
        <v>0</v>
      </c>
      <c r="K75" s="79">
        <v>0</v>
      </c>
      <c r="L75" s="79">
        <v>0</v>
      </c>
      <c r="M75" s="99"/>
      <c r="N75" s="82"/>
    </row>
    <row r="76" spans="1:14" ht="14.25" customHeight="1">
      <c r="A76" s="91" t="s">
        <v>61</v>
      </c>
      <c r="B76" s="80" t="s">
        <v>52</v>
      </c>
      <c r="C76" s="151"/>
      <c r="D76" s="79">
        <f>SUM(D77:D78)</f>
        <v>0</v>
      </c>
      <c r="E76" s="79">
        <f>SUM(E77:E78)</f>
        <v>0</v>
      </c>
      <c r="F76" s="79"/>
      <c r="G76" s="79"/>
      <c r="H76" s="79"/>
      <c r="I76" s="79"/>
      <c r="J76" s="79">
        <f>SUM(J77:J78)</f>
        <v>0</v>
      </c>
      <c r="K76" s="79">
        <f>SUM(K77:K78)</f>
        <v>0</v>
      </c>
      <c r="L76" s="79">
        <f>SUM(L77:L78)</f>
        <v>0</v>
      </c>
      <c r="M76" s="79">
        <f>SUM(M77:M78)</f>
        <v>0</v>
      </c>
      <c r="N76" s="79">
        <f>SUM(N77:N78)</f>
        <v>0</v>
      </c>
    </row>
    <row r="77" spans="1:14" ht="13.5" customHeight="1">
      <c r="A77" s="197"/>
      <c r="B77" s="147"/>
      <c r="C77" s="178"/>
      <c r="D77" s="193"/>
      <c r="E77" s="193"/>
      <c r="F77" s="193"/>
      <c r="G77" s="193"/>
      <c r="H77" s="193"/>
      <c r="I77" s="193"/>
      <c r="J77" s="193"/>
      <c r="K77" s="193"/>
      <c r="L77" s="193"/>
      <c r="M77" s="194"/>
      <c r="N77" s="193"/>
    </row>
    <row r="78" spans="1:14" ht="13.5" customHeight="1">
      <c r="A78" s="197"/>
      <c r="B78" s="147"/>
      <c r="C78" s="178"/>
      <c r="D78" s="193"/>
      <c r="E78" s="193"/>
      <c r="F78" s="193"/>
      <c r="G78" s="193"/>
      <c r="H78" s="193"/>
      <c r="I78" s="193"/>
      <c r="J78" s="193"/>
      <c r="K78" s="193"/>
      <c r="L78" s="193"/>
      <c r="M78" s="194"/>
      <c r="N78" s="193"/>
    </row>
    <row r="79" spans="1:14" ht="12" customHeight="1">
      <c r="A79" s="131" t="s">
        <v>189</v>
      </c>
      <c r="B79" s="80" t="s">
        <v>54</v>
      </c>
      <c r="C79" s="151"/>
      <c r="D79" s="151">
        <f>SUM(D80:D82)</f>
        <v>0</v>
      </c>
      <c r="E79" s="151">
        <f>SUM(E80:E82)</f>
        <v>0</v>
      </c>
      <c r="F79" s="151"/>
      <c r="G79" s="151"/>
      <c r="H79" s="151"/>
      <c r="I79" s="151"/>
      <c r="J79" s="151">
        <f>SUM(J80:J82)</f>
        <v>0</v>
      </c>
      <c r="K79" s="151">
        <f>SUM(K80:K82)</f>
        <v>0</v>
      </c>
      <c r="L79" s="151">
        <f>SUM(L80:L82)</f>
        <v>0</v>
      </c>
      <c r="M79" s="151">
        <f>SUM(M80:M82)</f>
        <v>0</v>
      </c>
      <c r="N79" s="151">
        <f>SUM(N80:N82)</f>
        <v>0</v>
      </c>
    </row>
    <row r="80" spans="1:14" ht="15" customHeight="1">
      <c r="A80" s="131"/>
      <c r="B80" s="147"/>
      <c r="C80" s="178"/>
      <c r="D80" s="82"/>
      <c r="E80" s="82"/>
      <c r="F80" s="82"/>
      <c r="G80" s="82"/>
      <c r="H80" s="82"/>
      <c r="I80" s="82"/>
      <c r="J80" s="82"/>
      <c r="K80" s="82"/>
      <c r="L80" s="82"/>
      <c r="M80" s="99"/>
      <c r="N80" s="82"/>
    </row>
    <row r="81" spans="1:14" ht="13.5" customHeight="1">
      <c r="A81" s="131"/>
      <c r="B81" s="124"/>
      <c r="C81" s="178"/>
      <c r="D81" s="82"/>
      <c r="E81" s="82"/>
      <c r="F81" s="82"/>
      <c r="G81" s="82"/>
      <c r="H81" s="82"/>
      <c r="I81" s="82"/>
      <c r="J81" s="82"/>
      <c r="K81" s="82"/>
      <c r="L81" s="82"/>
      <c r="M81" s="99"/>
      <c r="N81" s="82"/>
    </row>
    <row r="82" spans="1:14" ht="10.5" customHeight="1">
      <c r="A82" s="131"/>
      <c r="B82" s="124"/>
      <c r="C82" s="151"/>
      <c r="D82" s="82"/>
      <c r="E82" s="82"/>
      <c r="F82" s="82"/>
      <c r="G82" s="82"/>
      <c r="H82" s="82"/>
      <c r="I82" s="82"/>
      <c r="J82" s="82"/>
      <c r="K82" s="82"/>
      <c r="L82" s="82"/>
      <c r="M82" s="99"/>
      <c r="N82" s="82"/>
    </row>
    <row r="83" spans="1:14" ht="15">
      <c r="A83" s="133"/>
      <c r="B83" s="126" t="s">
        <v>72</v>
      </c>
      <c r="C83" s="127"/>
      <c r="D83" s="127">
        <f>SUM(D84,D90,D93)</f>
        <v>8865</v>
      </c>
      <c r="E83" s="127">
        <f>SUM(E84,E90,E93)</f>
        <v>8865</v>
      </c>
      <c r="F83" s="127"/>
      <c r="G83" s="127"/>
      <c r="H83" s="127"/>
      <c r="I83" s="127"/>
      <c r="J83" s="127">
        <f>SUM(J84,J90,J93)</f>
        <v>8865</v>
      </c>
      <c r="K83" s="127">
        <f>SUM(K84,K90,K93)</f>
        <v>1020</v>
      </c>
      <c r="L83" s="127">
        <f>SUM(L84,L90,L93)</f>
        <v>7845</v>
      </c>
      <c r="M83" s="181">
        <f>SUM(M84,M90,M93)</f>
        <v>0</v>
      </c>
      <c r="N83" s="127">
        <f>SUM(N84,N90,N93)</f>
        <v>0</v>
      </c>
    </row>
    <row r="84" spans="1:14" ht="15">
      <c r="A84" s="91" t="s">
        <v>68</v>
      </c>
      <c r="B84" s="84" t="s">
        <v>50</v>
      </c>
      <c r="C84" s="82"/>
      <c r="D84" s="79">
        <f>SUM(D85:D89)</f>
        <v>7865</v>
      </c>
      <c r="E84" s="79">
        <f>SUM(E85:E89)</f>
        <v>7865</v>
      </c>
      <c r="F84" s="79"/>
      <c r="G84" s="79"/>
      <c r="H84" s="79"/>
      <c r="I84" s="79"/>
      <c r="J84" s="79">
        <f>SUM(J85:J89)</f>
        <v>7865</v>
      </c>
      <c r="K84" s="79">
        <f>SUM(K85:K89)</f>
        <v>720</v>
      </c>
      <c r="L84" s="79">
        <f>SUM(L85:L89)</f>
        <v>7145</v>
      </c>
      <c r="M84" s="79">
        <f>SUM(M85:M89)</f>
        <v>0</v>
      </c>
      <c r="N84" s="79">
        <f>SUM(N85:N89)</f>
        <v>0</v>
      </c>
    </row>
    <row r="85" spans="1:14" ht="67.5" customHeight="1">
      <c r="A85" s="91"/>
      <c r="B85" s="124" t="s">
        <v>204</v>
      </c>
      <c r="C85" s="178" t="s">
        <v>171</v>
      </c>
      <c r="D85" s="82">
        <v>4000</v>
      </c>
      <c r="E85" s="82">
        <v>4000</v>
      </c>
      <c r="F85" s="82"/>
      <c r="G85" s="82"/>
      <c r="H85" s="82"/>
      <c r="I85" s="82"/>
      <c r="J85" s="82">
        <v>4000</v>
      </c>
      <c r="K85" s="82"/>
      <c r="L85" s="82">
        <v>4000</v>
      </c>
      <c r="M85" s="99"/>
      <c r="N85" s="82"/>
    </row>
    <row r="86" spans="1:14" ht="114.75">
      <c r="A86" s="91"/>
      <c r="B86" s="124" t="s">
        <v>205</v>
      </c>
      <c r="C86" s="178" t="s">
        <v>171</v>
      </c>
      <c r="D86" s="82">
        <v>500</v>
      </c>
      <c r="E86" s="82">
        <v>500</v>
      </c>
      <c r="F86" s="82"/>
      <c r="G86" s="82"/>
      <c r="H86" s="82"/>
      <c r="I86" s="82"/>
      <c r="J86" s="82">
        <v>500</v>
      </c>
      <c r="K86" s="82"/>
      <c r="L86" s="82">
        <v>500</v>
      </c>
      <c r="M86" s="99"/>
      <c r="N86" s="79"/>
    </row>
    <row r="87" spans="1:14" ht="57.75">
      <c r="A87" s="91"/>
      <c r="B87" s="147" t="s">
        <v>206</v>
      </c>
      <c r="C87" s="178" t="s">
        <v>171</v>
      </c>
      <c r="D87" s="82">
        <v>1200</v>
      </c>
      <c r="E87" s="82">
        <v>1200</v>
      </c>
      <c r="F87" s="82"/>
      <c r="G87" s="82"/>
      <c r="H87" s="82"/>
      <c r="I87" s="82"/>
      <c r="J87" s="82">
        <v>1200</v>
      </c>
      <c r="K87" s="82"/>
      <c r="L87" s="82">
        <v>1200</v>
      </c>
      <c r="M87" s="99"/>
      <c r="N87" s="82"/>
    </row>
    <row r="88" spans="1:14" ht="57.75">
      <c r="A88" s="91"/>
      <c r="B88" s="147" t="s">
        <v>208</v>
      </c>
      <c r="C88" s="178" t="s">
        <v>171</v>
      </c>
      <c r="D88" s="82">
        <v>600</v>
      </c>
      <c r="E88" s="82">
        <v>600</v>
      </c>
      <c r="F88" s="82"/>
      <c r="G88" s="82"/>
      <c r="H88" s="82"/>
      <c r="I88" s="82"/>
      <c r="J88" s="82">
        <v>600</v>
      </c>
      <c r="K88" s="82"/>
      <c r="L88" s="82">
        <v>600</v>
      </c>
      <c r="M88" s="99"/>
      <c r="N88" s="82"/>
    </row>
    <row r="89" spans="1:14" ht="57.75">
      <c r="A89" s="91"/>
      <c r="B89" s="147" t="s">
        <v>207</v>
      </c>
      <c r="C89" s="178" t="s">
        <v>171</v>
      </c>
      <c r="D89" s="82">
        <v>1565</v>
      </c>
      <c r="E89" s="82">
        <v>1565</v>
      </c>
      <c r="F89" s="82"/>
      <c r="G89" s="82"/>
      <c r="H89" s="82"/>
      <c r="I89" s="82"/>
      <c r="J89" s="82">
        <v>1565</v>
      </c>
      <c r="K89" s="82">
        <v>720</v>
      </c>
      <c r="L89" s="82">
        <v>845</v>
      </c>
      <c r="M89" s="99"/>
      <c r="N89" s="82"/>
    </row>
    <row r="90" spans="1:14" ht="15">
      <c r="A90" s="91" t="s">
        <v>61</v>
      </c>
      <c r="B90" s="80" t="s">
        <v>52</v>
      </c>
      <c r="C90" s="151"/>
      <c r="D90" s="79">
        <f>SUM(D91:D92)</f>
        <v>1000</v>
      </c>
      <c r="E90" s="79">
        <f>SUM(E91:E92)</f>
        <v>1000</v>
      </c>
      <c r="F90" s="79"/>
      <c r="G90" s="79"/>
      <c r="H90" s="79"/>
      <c r="I90" s="79"/>
      <c r="J90" s="79">
        <f>SUM(J91:J92)</f>
        <v>1000</v>
      </c>
      <c r="K90" s="79">
        <f>SUM(K91:K92)</f>
        <v>300</v>
      </c>
      <c r="L90" s="79">
        <f>SUM(L91:L92)</f>
        <v>700</v>
      </c>
      <c r="M90" s="79">
        <f>SUM(M91:M92)</f>
        <v>0</v>
      </c>
      <c r="N90" s="79"/>
    </row>
    <row r="91" spans="1:15" ht="57">
      <c r="A91" s="131"/>
      <c r="B91" s="124" t="s">
        <v>215</v>
      </c>
      <c r="C91" s="178" t="s">
        <v>171</v>
      </c>
      <c r="D91" s="82">
        <v>100</v>
      </c>
      <c r="E91" s="82">
        <v>100</v>
      </c>
      <c r="F91" s="82"/>
      <c r="G91" s="82"/>
      <c r="H91" s="82"/>
      <c r="I91" s="82"/>
      <c r="J91" s="82">
        <v>100</v>
      </c>
      <c r="K91" s="82"/>
      <c r="L91" s="82">
        <v>100</v>
      </c>
      <c r="M91" s="99"/>
      <c r="N91" s="82"/>
      <c r="O91" s="202"/>
    </row>
    <row r="92" spans="1:15" ht="57">
      <c r="A92" s="131"/>
      <c r="B92" s="124" t="s">
        <v>216</v>
      </c>
      <c r="C92" s="178" t="s">
        <v>171</v>
      </c>
      <c r="D92" s="82">
        <v>900</v>
      </c>
      <c r="E92" s="82">
        <v>900</v>
      </c>
      <c r="F92" s="82"/>
      <c r="G92" s="82"/>
      <c r="H92" s="82"/>
      <c r="I92" s="82"/>
      <c r="J92" s="82">
        <v>900</v>
      </c>
      <c r="K92" s="82">
        <v>300</v>
      </c>
      <c r="L92" s="82">
        <v>600</v>
      </c>
      <c r="M92" s="99"/>
      <c r="N92" s="82"/>
      <c r="O92" s="202" t="s">
        <v>217</v>
      </c>
    </row>
    <row r="93" spans="1:14" ht="15">
      <c r="A93" s="91" t="s">
        <v>63</v>
      </c>
      <c r="B93" s="80" t="s">
        <v>54</v>
      </c>
      <c r="C93" s="151"/>
      <c r="D93" s="79">
        <f>SUM(D94:D94)</f>
        <v>0</v>
      </c>
      <c r="E93" s="79">
        <f>SUM(E94:E94)</f>
        <v>0</v>
      </c>
      <c r="F93" s="79"/>
      <c r="G93" s="79"/>
      <c r="H93" s="79"/>
      <c r="I93" s="79"/>
      <c r="J93" s="79">
        <f>SUM(J94:J94)</f>
        <v>0</v>
      </c>
      <c r="K93" s="79">
        <f>SUM(K94:K94)</f>
        <v>0</v>
      </c>
      <c r="L93" s="79">
        <f>SUM(L94:L94)</f>
        <v>0</v>
      </c>
      <c r="M93" s="79">
        <f>SUM(M94:M94)</f>
        <v>0</v>
      </c>
      <c r="N93" s="79">
        <f>SUM(N94:N94)</f>
        <v>0</v>
      </c>
    </row>
    <row r="94" spans="1:14" ht="14.25">
      <c r="A94" s="131"/>
      <c r="B94" s="147"/>
      <c r="C94" s="178"/>
      <c r="D94" s="82"/>
      <c r="E94" s="82"/>
      <c r="F94" s="82"/>
      <c r="G94" s="82"/>
      <c r="H94" s="82"/>
      <c r="I94" s="82"/>
      <c r="J94" s="82"/>
      <c r="K94" s="82"/>
      <c r="L94" s="82"/>
      <c r="M94" s="99"/>
      <c r="N94" s="82"/>
    </row>
    <row r="95" spans="1:14" ht="15">
      <c r="A95" s="134"/>
      <c r="B95" s="80" t="s">
        <v>125</v>
      </c>
      <c r="C95" s="128"/>
      <c r="D95" s="128">
        <f>SUM(D96,D97,D98)</f>
        <v>0</v>
      </c>
      <c r="E95" s="128">
        <f>SUM(E96,E97,E98)</f>
        <v>0</v>
      </c>
      <c r="F95" s="128"/>
      <c r="G95" s="128"/>
      <c r="H95" s="128"/>
      <c r="I95" s="128"/>
      <c r="J95" s="128">
        <f>SUM(J96,J97,J98)</f>
        <v>0</v>
      </c>
      <c r="K95" s="128">
        <f>SUM(K96,K97,K98)</f>
        <v>0</v>
      </c>
      <c r="L95" s="128">
        <f>SUM(L96,L97,L98)</f>
        <v>0</v>
      </c>
      <c r="M95" s="99"/>
      <c r="N95" s="82"/>
    </row>
    <row r="96" spans="1:14" ht="21.75" customHeight="1">
      <c r="A96" s="91" t="s">
        <v>68</v>
      </c>
      <c r="B96" s="84" t="s">
        <v>50</v>
      </c>
      <c r="C96" s="82"/>
      <c r="D96" s="79">
        <v>0</v>
      </c>
      <c r="E96" s="79">
        <v>0</v>
      </c>
      <c r="F96" s="79"/>
      <c r="G96" s="79"/>
      <c r="H96" s="79"/>
      <c r="I96" s="79"/>
      <c r="J96" s="79">
        <v>0</v>
      </c>
      <c r="K96" s="79">
        <v>0</v>
      </c>
      <c r="L96" s="79">
        <v>0</v>
      </c>
      <c r="M96" s="99"/>
      <c r="N96" s="82"/>
    </row>
    <row r="97" spans="1:14" ht="15">
      <c r="A97" s="91" t="s">
        <v>61</v>
      </c>
      <c r="B97" s="80" t="s">
        <v>52</v>
      </c>
      <c r="C97" s="82"/>
      <c r="D97" s="79">
        <v>0</v>
      </c>
      <c r="E97" s="79">
        <v>0</v>
      </c>
      <c r="F97" s="79"/>
      <c r="G97" s="79"/>
      <c r="H97" s="79"/>
      <c r="I97" s="79"/>
      <c r="J97" s="79">
        <v>0</v>
      </c>
      <c r="K97" s="79">
        <v>0</v>
      </c>
      <c r="L97" s="79">
        <v>0</v>
      </c>
      <c r="M97" s="99"/>
      <c r="N97" s="82"/>
    </row>
    <row r="98" spans="1:14" ht="15">
      <c r="A98" s="91" t="s">
        <v>63</v>
      </c>
      <c r="B98" s="80" t="s">
        <v>54</v>
      </c>
      <c r="C98" s="82"/>
      <c r="D98" s="79">
        <f>SUM(D99,D100)</f>
        <v>0</v>
      </c>
      <c r="E98" s="79">
        <f>SUM(E99,E100)</f>
        <v>0</v>
      </c>
      <c r="F98" s="79"/>
      <c r="G98" s="79"/>
      <c r="H98" s="79"/>
      <c r="I98" s="79"/>
      <c r="J98" s="79">
        <f>SUM(J99,J100)</f>
        <v>0</v>
      </c>
      <c r="K98" s="79">
        <f>SUM(K99,K100)</f>
        <v>0</v>
      </c>
      <c r="L98" s="79">
        <f>SUM(L99,L100)</f>
        <v>0</v>
      </c>
      <c r="M98" s="99"/>
      <c r="N98" s="82"/>
    </row>
    <row r="99" spans="1:14" ht="15">
      <c r="A99" s="91"/>
      <c r="B99" s="140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86"/>
      <c r="N99" s="135"/>
    </row>
    <row r="100" spans="1:14" ht="15">
      <c r="A100" s="91"/>
      <c r="B100" s="14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99"/>
      <c r="N100" s="82"/>
    </row>
    <row r="101" spans="1:7" ht="15">
      <c r="A101" s="100"/>
      <c r="C101" s="101" t="s">
        <v>120</v>
      </c>
      <c r="G101" s="101" t="s">
        <v>110</v>
      </c>
    </row>
    <row r="102" spans="1:3" ht="15">
      <c r="A102" s="100"/>
      <c r="C102" s="101" t="s">
        <v>123</v>
      </c>
    </row>
    <row r="103" spans="5:7" ht="14.25">
      <c r="E103" s="142"/>
      <c r="F103" s="142"/>
      <c r="G103" s="142"/>
    </row>
  </sheetData>
  <sheetProtection/>
  <mergeCells count="18">
    <mergeCell ref="F11:L11"/>
    <mergeCell ref="K12:L12"/>
    <mergeCell ref="B3:C3"/>
    <mergeCell ref="A7:N7"/>
    <mergeCell ref="A8:N8"/>
    <mergeCell ref="M9:M1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1"/>
  <sheetViews>
    <sheetView zoomScalePageLayoutView="0" workbookViewId="0" topLeftCell="A1">
      <selection activeCell="L40" sqref="L40"/>
    </sheetView>
  </sheetViews>
  <sheetFormatPr defaultColWidth="9.140625" defaultRowHeight="12.75"/>
  <cols>
    <col min="3" max="3" width="3.57421875" style="0" customWidth="1"/>
    <col min="9" max="9" width="7.8515625" style="0" customWidth="1"/>
    <col min="10" max="10" width="12.140625" style="0" customWidth="1"/>
    <col min="14" max="14" width="10.8515625" style="0" customWidth="1"/>
  </cols>
  <sheetData>
    <row r="3" spans="1:14" ht="14.25">
      <c r="A3" s="72"/>
      <c r="B3" s="129"/>
      <c r="C3" s="129"/>
      <c r="D3" s="129"/>
      <c r="E3" s="129"/>
      <c r="F3" s="129" t="s">
        <v>133</v>
      </c>
      <c r="G3" s="129" t="s">
        <v>134</v>
      </c>
      <c r="H3" s="157" t="s">
        <v>135</v>
      </c>
      <c r="I3" s="129" t="s">
        <v>136</v>
      </c>
      <c r="J3" s="155" t="s">
        <v>137</v>
      </c>
      <c r="K3" s="161" t="s">
        <v>138</v>
      </c>
      <c r="L3" s="72">
        <v>2021</v>
      </c>
      <c r="M3" s="72">
        <v>2022</v>
      </c>
      <c r="N3" s="72">
        <v>2023</v>
      </c>
    </row>
    <row r="4" spans="1:14" ht="14.25">
      <c r="A4" s="72">
        <v>1</v>
      </c>
      <c r="B4" s="129" t="s">
        <v>129</v>
      </c>
      <c r="C4" s="129"/>
      <c r="D4" s="129" t="s">
        <v>130</v>
      </c>
      <c r="E4" s="129">
        <v>70</v>
      </c>
      <c r="F4" s="129">
        <v>70</v>
      </c>
      <c r="G4" s="129"/>
      <c r="H4" s="157"/>
      <c r="I4" s="129"/>
      <c r="J4" s="72"/>
      <c r="K4" s="162">
        <v>70</v>
      </c>
      <c r="L4" s="72"/>
      <c r="M4" s="72"/>
      <c r="N4" s="72"/>
    </row>
    <row r="5" spans="1:14" ht="14.25">
      <c r="A5" s="72">
        <v>2</v>
      </c>
      <c r="B5" s="129" t="s">
        <v>131</v>
      </c>
      <c r="C5" s="129"/>
      <c r="D5" s="129" t="s">
        <v>130</v>
      </c>
      <c r="E5" s="129">
        <v>35</v>
      </c>
      <c r="F5" s="129">
        <v>35</v>
      </c>
      <c r="G5" s="129"/>
      <c r="H5" s="157"/>
      <c r="I5" s="129"/>
      <c r="J5" s="72"/>
      <c r="K5" s="162">
        <v>35</v>
      </c>
      <c r="L5" s="72"/>
      <c r="M5" s="72"/>
      <c r="N5" s="72"/>
    </row>
    <row r="6" spans="1:14" ht="14.25">
      <c r="A6" s="156"/>
      <c r="B6" s="157"/>
      <c r="C6" s="157"/>
      <c r="D6" s="157"/>
      <c r="E6" s="157">
        <f>SUM(E4:E5)</f>
        <v>105</v>
      </c>
      <c r="F6" s="157">
        <f>SUM(F4:F5)</f>
        <v>105</v>
      </c>
      <c r="G6" s="157"/>
      <c r="H6" s="157"/>
      <c r="I6" s="129"/>
      <c r="J6" s="72"/>
      <c r="K6" s="162"/>
      <c r="L6" s="72"/>
      <c r="M6" s="72"/>
      <c r="N6" s="72"/>
    </row>
    <row r="7" spans="1:14" ht="14.25">
      <c r="A7" s="72">
        <v>3</v>
      </c>
      <c r="B7" s="129" t="s">
        <v>132</v>
      </c>
      <c r="C7" s="129"/>
      <c r="D7" s="129" t="s">
        <v>130</v>
      </c>
      <c r="E7" s="129">
        <v>1120</v>
      </c>
      <c r="F7" s="129"/>
      <c r="G7" s="129">
        <v>1120</v>
      </c>
      <c r="H7" s="157">
        <v>1120</v>
      </c>
      <c r="I7" s="129"/>
      <c r="J7" s="72"/>
      <c r="K7" s="162"/>
      <c r="L7" s="72"/>
      <c r="M7" s="72"/>
      <c r="N7" s="72"/>
    </row>
    <row r="8" spans="1:14" ht="14.25">
      <c r="A8" s="72">
        <v>4</v>
      </c>
      <c r="B8" s="129" t="s">
        <v>132</v>
      </c>
      <c r="C8" s="129"/>
      <c r="D8" s="129" t="s">
        <v>130</v>
      </c>
      <c r="E8" s="129">
        <v>55</v>
      </c>
      <c r="F8" s="72">
        <v>55</v>
      </c>
      <c r="G8" s="72"/>
      <c r="H8" s="156"/>
      <c r="I8" s="72"/>
      <c r="J8" s="72"/>
      <c r="K8" s="162">
        <v>55</v>
      </c>
      <c r="L8" s="72"/>
      <c r="M8" s="72"/>
      <c r="N8" s="72"/>
    </row>
    <row r="9" spans="1:14" ht="14.25">
      <c r="A9" s="72">
        <v>5</v>
      </c>
      <c r="B9" s="129" t="s">
        <v>139</v>
      </c>
      <c r="C9" s="129"/>
      <c r="D9" s="129" t="s">
        <v>130</v>
      </c>
      <c r="E9" s="129">
        <v>135</v>
      </c>
      <c r="F9" s="72"/>
      <c r="G9" s="72">
        <v>135</v>
      </c>
      <c r="H9" s="156">
        <v>135</v>
      </c>
      <c r="I9" s="72"/>
      <c r="J9" s="72"/>
      <c r="K9" s="162"/>
      <c r="L9" s="72"/>
      <c r="M9" s="72"/>
      <c r="N9" s="72"/>
    </row>
    <row r="10" spans="1:14" ht="14.25">
      <c r="A10" s="72">
        <v>6</v>
      </c>
      <c r="B10" s="129" t="s">
        <v>139</v>
      </c>
      <c r="C10" s="129"/>
      <c r="D10" s="129" t="s">
        <v>140</v>
      </c>
      <c r="E10" s="129">
        <v>40</v>
      </c>
      <c r="F10" s="72">
        <v>0</v>
      </c>
      <c r="G10" s="72">
        <v>40</v>
      </c>
      <c r="H10" s="156">
        <v>40</v>
      </c>
      <c r="I10" s="72"/>
      <c r="J10" s="72"/>
      <c r="K10" s="162"/>
      <c r="L10" s="72"/>
      <c r="M10" s="72"/>
      <c r="N10" s="72"/>
    </row>
    <row r="11" spans="1:14" ht="14.25">
      <c r="A11" s="72">
        <v>7</v>
      </c>
      <c r="B11" s="155" t="s">
        <v>141</v>
      </c>
      <c r="C11" s="72"/>
      <c r="D11" s="155" t="s">
        <v>130</v>
      </c>
      <c r="E11" s="129">
        <v>40</v>
      </c>
      <c r="F11" s="72">
        <v>40</v>
      </c>
      <c r="G11" s="72"/>
      <c r="H11" s="156"/>
      <c r="I11" s="72"/>
      <c r="J11" s="72"/>
      <c r="K11" s="162">
        <v>40</v>
      </c>
      <c r="L11" s="72"/>
      <c r="M11" s="72"/>
      <c r="N11" s="72"/>
    </row>
    <row r="12" spans="1:14" ht="12.75">
      <c r="A12" s="156"/>
      <c r="B12" s="156"/>
      <c r="C12" s="156"/>
      <c r="D12" s="156"/>
      <c r="E12" s="156">
        <f>SUM(E7:E11)</f>
        <v>1390</v>
      </c>
      <c r="F12" s="156">
        <f>SUM(F7:F11)</f>
        <v>95</v>
      </c>
      <c r="G12" s="156">
        <f>SUM(G7:G11)</f>
        <v>1295</v>
      </c>
      <c r="H12" s="156"/>
      <c r="I12" s="72"/>
      <c r="J12" s="72"/>
      <c r="K12" s="162"/>
      <c r="L12" s="72"/>
      <c r="M12" s="72"/>
      <c r="N12" s="72"/>
    </row>
    <row r="13" spans="1:14" ht="14.25">
      <c r="A13" s="72">
        <v>8</v>
      </c>
      <c r="B13" s="155" t="s">
        <v>142</v>
      </c>
      <c r="C13" s="72"/>
      <c r="D13" s="155" t="s">
        <v>130</v>
      </c>
      <c r="E13" s="129">
        <v>1120</v>
      </c>
      <c r="F13" s="72">
        <v>1120</v>
      </c>
      <c r="G13" s="72"/>
      <c r="H13" s="156"/>
      <c r="I13" s="72">
        <v>77</v>
      </c>
      <c r="J13" s="72">
        <v>400</v>
      </c>
      <c r="K13" s="162">
        <v>643</v>
      </c>
      <c r="L13" s="72"/>
      <c r="M13" s="72"/>
      <c r="N13" s="72"/>
    </row>
    <row r="14" spans="1:14" ht="14.25">
      <c r="A14" s="72">
        <v>9</v>
      </c>
      <c r="B14" s="155" t="s">
        <v>142</v>
      </c>
      <c r="C14" s="72"/>
      <c r="D14" s="155" t="s">
        <v>130</v>
      </c>
      <c r="E14" s="129">
        <v>3265.32</v>
      </c>
      <c r="F14" s="72">
        <v>262.39</v>
      </c>
      <c r="G14" s="72">
        <v>3002.93</v>
      </c>
      <c r="H14" s="156">
        <v>3002.93</v>
      </c>
      <c r="I14" s="72"/>
      <c r="J14" s="72"/>
      <c r="K14" s="162">
        <v>262.39</v>
      </c>
      <c r="L14" s="72"/>
      <c r="M14" s="72"/>
      <c r="N14" s="72"/>
    </row>
    <row r="15" spans="1:14" ht="14.25">
      <c r="A15" s="72">
        <v>10</v>
      </c>
      <c r="B15" s="155" t="s">
        <v>142</v>
      </c>
      <c r="C15" s="72"/>
      <c r="D15" s="155" t="s">
        <v>130</v>
      </c>
      <c r="E15" s="129">
        <v>150</v>
      </c>
      <c r="F15" s="72">
        <v>150</v>
      </c>
      <c r="G15" s="72"/>
      <c r="H15" s="156"/>
      <c r="I15" s="72"/>
      <c r="J15" s="72"/>
      <c r="K15" s="162">
        <v>150</v>
      </c>
      <c r="L15" s="72">
        <v>1111.52</v>
      </c>
      <c r="M15" s="72">
        <v>1476.48</v>
      </c>
      <c r="N15" s="72">
        <v>1412.01</v>
      </c>
    </row>
    <row r="16" spans="1:14" ht="14.25">
      <c r="A16" s="72">
        <v>11</v>
      </c>
      <c r="B16" s="155" t="s">
        <v>142</v>
      </c>
      <c r="C16" s="72"/>
      <c r="D16" s="155" t="s">
        <v>130</v>
      </c>
      <c r="E16" s="129">
        <v>400</v>
      </c>
      <c r="F16" s="72"/>
      <c r="G16" s="72">
        <v>400</v>
      </c>
      <c r="H16" s="156">
        <v>400</v>
      </c>
      <c r="I16" s="72"/>
      <c r="J16" s="72"/>
      <c r="K16" s="162"/>
      <c r="L16" s="72"/>
      <c r="M16" s="72"/>
      <c r="N16" s="72"/>
    </row>
    <row r="17" spans="1:14" ht="14.25">
      <c r="A17" s="72">
        <v>12</v>
      </c>
      <c r="B17" s="155" t="s">
        <v>142</v>
      </c>
      <c r="C17" s="72"/>
      <c r="D17" s="155" t="s">
        <v>130</v>
      </c>
      <c r="E17" s="129">
        <v>257</v>
      </c>
      <c r="F17" s="72">
        <v>257</v>
      </c>
      <c r="G17" s="72"/>
      <c r="H17" s="156"/>
      <c r="I17" s="72"/>
      <c r="J17" s="72">
        <v>257</v>
      </c>
      <c r="K17" s="162"/>
      <c r="L17" s="72"/>
      <c r="M17" s="72"/>
      <c r="N17" s="72"/>
    </row>
    <row r="18" spans="1:14" ht="14.25">
      <c r="A18" s="72">
        <v>13</v>
      </c>
      <c r="B18" s="155" t="s">
        <v>142</v>
      </c>
      <c r="C18" s="72"/>
      <c r="D18" s="155" t="s">
        <v>140</v>
      </c>
      <c r="E18" s="129">
        <v>23</v>
      </c>
      <c r="F18" s="72">
        <v>23</v>
      </c>
      <c r="G18" s="72"/>
      <c r="H18" s="156"/>
      <c r="I18" s="72">
        <v>23</v>
      </c>
      <c r="J18" s="72"/>
      <c r="K18" s="162"/>
      <c r="L18" s="72"/>
      <c r="M18" s="72"/>
      <c r="N18" s="72"/>
    </row>
    <row r="19" spans="1:14" ht="14.25">
      <c r="A19" s="72">
        <v>14</v>
      </c>
      <c r="B19" s="155" t="s">
        <v>143</v>
      </c>
      <c r="C19" s="72"/>
      <c r="D19" s="155" t="s">
        <v>130</v>
      </c>
      <c r="E19" s="129">
        <v>380</v>
      </c>
      <c r="F19" s="72">
        <v>380</v>
      </c>
      <c r="G19" s="72"/>
      <c r="H19" s="156"/>
      <c r="I19" s="72"/>
      <c r="J19" s="72">
        <v>380</v>
      </c>
      <c r="K19" s="162"/>
      <c r="L19" s="72"/>
      <c r="M19" s="72"/>
      <c r="N19" s="72"/>
    </row>
    <row r="20" spans="1:14" ht="14.25">
      <c r="A20" s="72">
        <v>15</v>
      </c>
      <c r="B20" s="155" t="s">
        <v>143</v>
      </c>
      <c r="C20" s="72"/>
      <c r="D20" s="155" t="s">
        <v>140</v>
      </c>
      <c r="E20" s="129">
        <v>22</v>
      </c>
      <c r="F20" s="72">
        <v>22</v>
      </c>
      <c r="G20" s="72"/>
      <c r="H20" s="156"/>
      <c r="I20" s="72">
        <v>22</v>
      </c>
      <c r="J20" s="72"/>
      <c r="K20" s="162"/>
      <c r="L20" s="72"/>
      <c r="M20" s="72"/>
      <c r="N20" s="72"/>
    </row>
    <row r="21" spans="1:14" ht="14.25">
      <c r="A21" s="72">
        <v>16</v>
      </c>
      <c r="B21" s="155" t="s">
        <v>144</v>
      </c>
      <c r="C21" s="72"/>
      <c r="D21" s="155" t="s">
        <v>140</v>
      </c>
      <c r="E21" s="129">
        <v>10</v>
      </c>
      <c r="F21" s="72">
        <v>10</v>
      </c>
      <c r="G21" s="72"/>
      <c r="H21" s="156"/>
      <c r="I21" s="72"/>
      <c r="J21" s="72"/>
      <c r="K21" s="162">
        <v>10</v>
      </c>
      <c r="L21" s="72"/>
      <c r="M21" s="72"/>
      <c r="N21" s="72"/>
    </row>
    <row r="22" spans="1:14" ht="14.25">
      <c r="A22" s="72">
        <v>17</v>
      </c>
      <c r="B22" s="155" t="s">
        <v>144</v>
      </c>
      <c r="C22" s="72"/>
      <c r="D22" s="155" t="s">
        <v>140</v>
      </c>
      <c r="E22" s="129">
        <v>60</v>
      </c>
      <c r="F22" s="72"/>
      <c r="G22" s="72">
        <v>60</v>
      </c>
      <c r="H22" s="156">
        <v>60</v>
      </c>
      <c r="I22" s="72"/>
      <c r="J22" s="72"/>
      <c r="K22" s="162"/>
      <c r="L22" s="72"/>
      <c r="M22" s="72"/>
      <c r="N22" s="72"/>
    </row>
    <row r="23" spans="1:14" ht="14.25">
      <c r="A23" s="72">
        <v>17</v>
      </c>
      <c r="B23" s="155" t="s">
        <v>144</v>
      </c>
      <c r="C23" s="72"/>
      <c r="D23" s="155" t="s">
        <v>140</v>
      </c>
      <c r="E23" s="129">
        <v>50</v>
      </c>
      <c r="F23" s="72">
        <v>50</v>
      </c>
      <c r="G23" s="72"/>
      <c r="H23" s="156"/>
      <c r="I23" s="72"/>
      <c r="J23" s="72"/>
      <c r="K23" s="162">
        <v>50</v>
      </c>
      <c r="L23" s="72">
        <v>100</v>
      </c>
      <c r="M23" s="72"/>
      <c r="N23" s="72"/>
    </row>
    <row r="24" spans="1:14" ht="12.75">
      <c r="A24" s="156"/>
      <c r="B24" s="156"/>
      <c r="C24" s="156"/>
      <c r="D24" s="156"/>
      <c r="E24" s="156">
        <f>SUM(E13:E23)</f>
        <v>5737.32</v>
      </c>
      <c r="F24" s="156">
        <f>SUM(F13:F23)</f>
        <v>2274.39</v>
      </c>
      <c r="G24" s="156">
        <f>SUM(G14:G23)</f>
        <v>3462.93</v>
      </c>
      <c r="H24" s="156"/>
      <c r="I24" s="158"/>
      <c r="J24" s="72"/>
      <c r="K24" s="162"/>
      <c r="L24" s="72"/>
      <c r="M24" s="72"/>
      <c r="N24" s="72"/>
    </row>
    <row r="25" spans="1:14" ht="14.25">
      <c r="A25" s="72">
        <v>19</v>
      </c>
      <c r="B25" s="155" t="s">
        <v>145</v>
      </c>
      <c r="C25" s="72"/>
      <c r="D25" s="155" t="s">
        <v>130</v>
      </c>
      <c r="E25" s="129">
        <v>357</v>
      </c>
      <c r="F25" s="72">
        <v>23</v>
      </c>
      <c r="G25" s="72">
        <v>334</v>
      </c>
      <c r="H25" s="156">
        <v>334</v>
      </c>
      <c r="I25" s="72">
        <v>23</v>
      </c>
      <c r="J25" s="72"/>
      <c r="K25" s="162"/>
      <c r="L25" s="163">
        <v>200</v>
      </c>
      <c r="M25" s="72"/>
      <c r="N25" s="72"/>
    </row>
    <row r="26" spans="1:14" ht="14.25">
      <c r="A26" s="72">
        <v>20</v>
      </c>
      <c r="B26" s="155" t="s">
        <v>145</v>
      </c>
      <c r="C26" s="72"/>
      <c r="D26" s="155" t="s">
        <v>130</v>
      </c>
      <c r="E26" s="129">
        <v>350</v>
      </c>
      <c r="F26" s="72">
        <v>350</v>
      </c>
      <c r="G26" s="72"/>
      <c r="H26" s="156"/>
      <c r="I26" s="72"/>
      <c r="J26" s="72">
        <v>151.35</v>
      </c>
      <c r="K26" s="162">
        <v>198.65</v>
      </c>
      <c r="L26" s="72"/>
      <c r="M26" s="72"/>
      <c r="N26" s="72"/>
    </row>
    <row r="27" spans="1:14" ht="14.25">
      <c r="A27" s="72">
        <v>21</v>
      </c>
      <c r="B27" s="155" t="s">
        <v>145</v>
      </c>
      <c r="C27" s="72"/>
      <c r="D27" s="155" t="s">
        <v>140</v>
      </c>
      <c r="E27" s="129">
        <v>23</v>
      </c>
      <c r="F27" s="72">
        <v>0</v>
      </c>
      <c r="G27" s="72">
        <v>23</v>
      </c>
      <c r="H27" s="156">
        <v>23</v>
      </c>
      <c r="I27" s="72">
        <v>0</v>
      </c>
      <c r="J27" s="72"/>
      <c r="K27" s="162"/>
      <c r="L27" s="72"/>
      <c r="M27" s="72"/>
      <c r="N27" s="72"/>
    </row>
    <row r="28" spans="1:14" ht="12.75">
      <c r="A28" s="156"/>
      <c r="B28" s="156"/>
      <c r="C28" s="156"/>
      <c r="D28" s="156"/>
      <c r="E28" s="156">
        <f>SUM(E25:E27)</f>
        <v>730</v>
      </c>
      <c r="F28" s="156">
        <f>SUM(F25:F27)</f>
        <v>373</v>
      </c>
      <c r="G28" s="156">
        <f>SUM(G25:G27)</f>
        <v>357</v>
      </c>
      <c r="H28" s="156"/>
      <c r="I28" s="72"/>
      <c r="J28" s="72"/>
      <c r="K28" s="162"/>
      <c r="L28" s="72"/>
      <c r="M28" s="72"/>
      <c r="N28" s="72"/>
    </row>
    <row r="29" spans="1:14" ht="14.25">
      <c r="A29" s="72">
        <v>22</v>
      </c>
      <c r="B29" s="155" t="s">
        <v>146</v>
      </c>
      <c r="C29" s="72"/>
      <c r="D29" s="155" t="s">
        <v>130</v>
      </c>
      <c r="E29" s="129">
        <v>2250</v>
      </c>
      <c r="F29" s="72"/>
      <c r="G29" s="72">
        <v>2250</v>
      </c>
      <c r="H29" s="156">
        <v>2250</v>
      </c>
      <c r="I29" s="72"/>
      <c r="J29" s="72"/>
      <c r="K29" s="162"/>
      <c r="L29" s="72">
        <v>330.93</v>
      </c>
      <c r="M29" s="72"/>
      <c r="N29" s="72"/>
    </row>
    <row r="30" spans="1:14" ht="14.25">
      <c r="A30" s="72">
        <v>23</v>
      </c>
      <c r="B30" s="155" t="s">
        <v>146</v>
      </c>
      <c r="C30" s="72"/>
      <c r="D30" s="155" t="s">
        <v>130</v>
      </c>
      <c r="E30" s="129">
        <v>540</v>
      </c>
      <c r="F30" s="72"/>
      <c r="G30" s="72">
        <v>540</v>
      </c>
      <c r="H30" s="156">
        <v>540</v>
      </c>
      <c r="I30" s="72"/>
      <c r="J30" s="72"/>
      <c r="K30" s="162"/>
      <c r="L30" s="72"/>
      <c r="M30" s="72"/>
      <c r="N30" s="72"/>
    </row>
    <row r="31" spans="1:14" ht="14.25">
      <c r="A31" s="72">
        <v>24</v>
      </c>
      <c r="B31" s="155" t="s">
        <v>146</v>
      </c>
      <c r="C31" s="72"/>
      <c r="D31" s="155" t="s">
        <v>130</v>
      </c>
      <c r="E31" s="129">
        <v>732</v>
      </c>
      <c r="F31" s="72"/>
      <c r="G31" s="72">
        <v>732</v>
      </c>
      <c r="H31" s="156">
        <v>732</v>
      </c>
      <c r="I31" s="72"/>
      <c r="J31" s="72"/>
      <c r="K31" s="162"/>
      <c r="L31" s="72"/>
      <c r="M31" s="72"/>
      <c r="N31" s="72"/>
    </row>
    <row r="32" spans="1:14" ht="14.25">
      <c r="A32" s="72">
        <v>25</v>
      </c>
      <c r="B32" s="155" t="s">
        <v>146</v>
      </c>
      <c r="C32" s="72"/>
      <c r="D32" s="155" t="s">
        <v>130</v>
      </c>
      <c r="E32" s="129">
        <v>470</v>
      </c>
      <c r="F32" s="72"/>
      <c r="G32" s="72">
        <v>470</v>
      </c>
      <c r="H32" s="156">
        <v>470</v>
      </c>
      <c r="I32" s="72"/>
      <c r="J32" s="72"/>
      <c r="K32" s="162"/>
      <c r="L32" s="72"/>
      <c r="M32" s="72"/>
      <c r="N32" s="72"/>
    </row>
    <row r="33" spans="1:14" ht="14.25">
      <c r="A33" s="72">
        <v>26</v>
      </c>
      <c r="B33" s="155" t="s">
        <v>146</v>
      </c>
      <c r="C33" s="72"/>
      <c r="D33" s="155" t="s">
        <v>130</v>
      </c>
      <c r="E33" s="129">
        <v>89</v>
      </c>
      <c r="F33" s="72">
        <v>89</v>
      </c>
      <c r="G33" s="72"/>
      <c r="H33" s="156"/>
      <c r="I33" s="72">
        <v>89</v>
      </c>
      <c r="J33" s="72"/>
      <c r="K33" s="162"/>
      <c r="L33" s="72"/>
      <c r="M33" s="72"/>
      <c r="N33" s="72"/>
    </row>
    <row r="34" spans="1:14" ht="14.25">
      <c r="A34" s="72">
        <v>27</v>
      </c>
      <c r="B34" s="155" t="s">
        <v>146</v>
      </c>
      <c r="C34" s="72"/>
      <c r="D34" s="155" t="s">
        <v>130</v>
      </c>
      <c r="E34" s="129">
        <v>100</v>
      </c>
      <c r="F34" s="72"/>
      <c r="G34" s="72">
        <v>100</v>
      </c>
      <c r="H34" s="156">
        <v>100</v>
      </c>
      <c r="I34" s="72"/>
      <c r="J34" s="72"/>
      <c r="K34" s="162"/>
      <c r="L34" s="72">
        <v>900</v>
      </c>
      <c r="M34" s="72"/>
      <c r="N34" s="72"/>
    </row>
    <row r="35" spans="1:14" ht="14.25">
      <c r="A35" s="72">
        <v>28</v>
      </c>
      <c r="B35" s="155" t="s">
        <v>146</v>
      </c>
      <c r="C35" s="72"/>
      <c r="D35" s="155" t="s">
        <v>140</v>
      </c>
      <c r="E35" s="129">
        <v>25</v>
      </c>
      <c r="F35" s="72"/>
      <c r="G35" s="72">
        <v>25</v>
      </c>
      <c r="H35" s="156">
        <v>25</v>
      </c>
      <c r="I35" s="72"/>
      <c r="J35" s="72"/>
      <c r="K35" s="162"/>
      <c r="L35" s="72"/>
      <c r="M35" s="72"/>
      <c r="N35" s="72"/>
    </row>
    <row r="36" spans="1:14" ht="14.25">
      <c r="A36" s="72">
        <v>29</v>
      </c>
      <c r="B36" s="155" t="s">
        <v>146</v>
      </c>
      <c r="C36" s="72"/>
      <c r="D36" s="155" t="s">
        <v>140</v>
      </c>
      <c r="E36" s="129">
        <v>68</v>
      </c>
      <c r="F36" s="72">
        <v>68</v>
      </c>
      <c r="G36" s="72"/>
      <c r="H36" s="156"/>
      <c r="I36" s="72">
        <v>68</v>
      </c>
      <c r="J36" s="72"/>
      <c r="K36" s="162"/>
      <c r="L36" s="72"/>
      <c r="M36" s="72"/>
      <c r="N36" s="72"/>
    </row>
    <row r="37" spans="1:14" ht="14.25">
      <c r="A37" s="72">
        <v>30</v>
      </c>
      <c r="B37" s="155" t="s">
        <v>146</v>
      </c>
      <c r="C37" s="72"/>
      <c r="D37" s="155" t="s">
        <v>140</v>
      </c>
      <c r="E37" s="129">
        <v>60</v>
      </c>
      <c r="F37" s="72">
        <v>60</v>
      </c>
      <c r="G37" s="72"/>
      <c r="H37" s="156"/>
      <c r="I37" s="72">
        <v>60</v>
      </c>
      <c r="J37" s="72"/>
      <c r="K37" s="162"/>
      <c r="L37" s="72"/>
      <c r="M37" s="72"/>
      <c r="N37" s="72"/>
    </row>
    <row r="38" spans="1:14" ht="14.25">
      <c r="A38" s="72">
        <v>31</v>
      </c>
      <c r="B38" s="155" t="s">
        <v>146</v>
      </c>
      <c r="C38" s="72"/>
      <c r="D38" s="155" t="s">
        <v>140</v>
      </c>
      <c r="E38" s="129">
        <v>12</v>
      </c>
      <c r="F38" s="72">
        <v>12</v>
      </c>
      <c r="G38" s="72"/>
      <c r="H38" s="156"/>
      <c r="I38" s="72">
        <v>12</v>
      </c>
      <c r="J38" s="72"/>
      <c r="K38" s="162"/>
      <c r="L38" s="72"/>
      <c r="M38" s="72"/>
      <c r="N38" s="72"/>
    </row>
    <row r="39" spans="1:14" ht="14.25">
      <c r="A39" s="72">
        <v>32</v>
      </c>
      <c r="B39" s="155" t="s">
        <v>146</v>
      </c>
      <c r="C39" s="72"/>
      <c r="D39" s="155" t="s">
        <v>140</v>
      </c>
      <c r="E39" s="129">
        <v>24</v>
      </c>
      <c r="F39" s="72">
        <f>SUM(F29:F38)</f>
        <v>229</v>
      </c>
      <c r="G39" s="72">
        <v>24</v>
      </c>
      <c r="H39" s="156">
        <v>24</v>
      </c>
      <c r="I39" s="72">
        <v>0</v>
      </c>
      <c r="J39" s="72">
        <f>SUM(J4:J38)</f>
        <v>1188.35</v>
      </c>
      <c r="K39" s="162">
        <f>SUM(K4:K38)</f>
        <v>1514.04</v>
      </c>
      <c r="L39" s="72">
        <v>2642.45</v>
      </c>
      <c r="M39" s="72">
        <f>SUM(M3:M38)</f>
        <v>3498.48</v>
      </c>
      <c r="N39" s="72">
        <f>SUM(N3:N38)</f>
        <v>3435.01</v>
      </c>
    </row>
    <row r="40" spans="1:14" ht="12.75">
      <c r="A40" s="153"/>
      <c r="B40" s="154"/>
      <c r="C40" s="153"/>
      <c r="D40" s="154"/>
      <c r="E40" s="153">
        <f>SUM(E29:E39)</f>
        <v>4370</v>
      </c>
      <c r="F40" s="153">
        <v>229</v>
      </c>
      <c r="G40" s="153">
        <f>SUM(G29:G39)</f>
        <v>4141</v>
      </c>
      <c r="H40">
        <f>SUM(H4:H39)</f>
        <v>9255.93</v>
      </c>
      <c r="I40" s="159">
        <v>374</v>
      </c>
      <c r="J40">
        <v>1188.35</v>
      </c>
      <c r="K40" s="160">
        <v>1514.04</v>
      </c>
      <c r="L40" s="72">
        <v>2642.45</v>
      </c>
      <c r="M40" s="72"/>
      <c r="N40" s="72"/>
    </row>
    <row r="41" spans="2:14" ht="12.75">
      <c r="B41" s="152"/>
      <c r="D41" s="152"/>
      <c r="J41" s="160"/>
      <c r="L41" s="72"/>
      <c r="M41" s="72"/>
      <c r="N41" s="72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40"/>
  <sheetViews>
    <sheetView zoomScalePageLayoutView="0" workbookViewId="0" topLeftCell="A7">
      <selection activeCell="T13" sqref="T13"/>
    </sheetView>
  </sheetViews>
  <sheetFormatPr defaultColWidth="9.140625" defaultRowHeight="12.75"/>
  <cols>
    <col min="2" max="2" width="26.421875" style="0" customWidth="1"/>
    <col min="3" max="3" width="16.57421875" style="0" customWidth="1"/>
    <col min="4" max="4" width="14.00390625" style="0" customWidth="1"/>
    <col min="5" max="5" width="11.28125" style="0" customWidth="1"/>
    <col min="10" max="10" width="10.7109375" style="0" customWidth="1"/>
    <col min="12" max="12" width="10.28125" style="0" customWidth="1"/>
  </cols>
  <sheetData>
    <row r="3" spans="1:14" ht="14.25">
      <c r="A3" s="101"/>
      <c r="B3" s="101"/>
      <c r="C3" s="101"/>
      <c r="D3" s="101"/>
      <c r="E3" s="101"/>
      <c r="F3" s="101" t="s">
        <v>0</v>
      </c>
      <c r="G3" s="101"/>
      <c r="H3" s="101"/>
      <c r="I3" s="101"/>
      <c r="J3" s="101"/>
      <c r="K3" s="101"/>
      <c r="L3" s="102" t="s">
        <v>1</v>
      </c>
      <c r="M3" s="101"/>
      <c r="N3" s="101"/>
    </row>
    <row r="4" spans="1:14" ht="14.25">
      <c r="A4" s="101"/>
      <c r="B4" s="103"/>
      <c r="C4" s="101"/>
      <c r="D4" s="101"/>
      <c r="E4" s="101"/>
      <c r="F4" s="101" t="s">
        <v>2</v>
      </c>
      <c r="G4" s="101"/>
      <c r="H4" s="101"/>
      <c r="I4" s="101"/>
      <c r="J4" s="101"/>
      <c r="K4" s="102"/>
      <c r="L4" s="102"/>
      <c r="M4" s="101"/>
      <c r="N4" s="101"/>
    </row>
    <row r="5" spans="1:14" ht="15">
      <c r="A5" s="101"/>
      <c r="B5" s="223" t="s">
        <v>3</v>
      </c>
      <c r="C5" s="223"/>
      <c r="D5" s="101"/>
      <c r="E5" s="101"/>
      <c r="F5" s="101" t="s">
        <v>4</v>
      </c>
      <c r="G5" s="101" t="s">
        <v>5</v>
      </c>
      <c r="H5" s="101" t="s">
        <v>6</v>
      </c>
      <c r="I5" s="101"/>
      <c r="J5" s="101"/>
      <c r="K5" s="101"/>
      <c r="L5" s="104" t="s">
        <v>7</v>
      </c>
      <c r="M5" s="101"/>
      <c r="N5" s="101"/>
    </row>
    <row r="6" spans="1:14" ht="14.25">
      <c r="A6" s="101"/>
      <c r="B6" s="101"/>
      <c r="C6" s="101"/>
      <c r="D6" s="101"/>
      <c r="E6" s="101"/>
      <c r="F6" s="101"/>
      <c r="G6" s="102"/>
      <c r="H6" s="101"/>
      <c r="I6" s="101"/>
      <c r="J6" s="101"/>
      <c r="K6" s="101" t="s">
        <v>8</v>
      </c>
      <c r="L6" s="101"/>
      <c r="M6" s="101"/>
      <c r="N6" s="101"/>
    </row>
    <row r="7" spans="1:14" ht="14.25">
      <c r="A7" s="101"/>
      <c r="B7" s="101"/>
      <c r="C7" s="101"/>
      <c r="D7" s="101"/>
      <c r="E7" s="101"/>
      <c r="F7" s="101"/>
      <c r="G7" s="102"/>
      <c r="H7" s="101"/>
      <c r="I7" s="101"/>
      <c r="J7" s="101"/>
      <c r="K7" s="101" t="s">
        <v>118</v>
      </c>
      <c r="L7" s="101"/>
      <c r="M7" s="101"/>
      <c r="N7" s="101"/>
    </row>
    <row r="8" spans="1:14" ht="14.25">
      <c r="A8" s="101"/>
      <c r="B8" s="101"/>
      <c r="C8" s="101"/>
      <c r="D8" s="101"/>
      <c r="E8" s="101"/>
      <c r="F8" s="101"/>
      <c r="G8" s="102"/>
      <c r="H8" s="101"/>
      <c r="I8" s="101"/>
      <c r="J8" s="101"/>
      <c r="K8" s="101"/>
      <c r="L8" s="101" t="s">
        <v>190</v>
      </c>
      <c r="M8" s="101"/>
      <c r="N8" s="101"/>
    </row>
    <row r="9" spans="1:14" ht="14.25">
      <c r="A9" s="224" t="s">
        <v>161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1:14" ht="14.25">
      <c r="A10" s="224" t="s">
        <v>191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ht="15.75" thickBot="1">
      <c r="A11" s="102"/>
      <c r="B11" s="102"/>
      <c r="C11" s="94"/>
      <c r="D11" s="94"/>
      <c r="E11" s="94"/>
      <c r="F11" s="94"/>
      <c r="G11" s="102"/>
      <c r="H11" s="102"/>
      <c r="I11" s="102"/>
      <c r="J11" s="102"/>
      <c r="K11" s="102"/>
      <c r="L11" s="105" t="s">
        <v>11</v>
      </c>
      <c r="M11" s="225" t="s">
        <v>12</v>
      </c>
      <c r="N11" s="102"/>
    </row>
    <row r="12" spans="1:14" ht="15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5" t="s">
        <v>13</v>
      </c>
      <c r="M12" s="226"/>
      <c r="N12" s="102"/>
    </row>
    <row r="13" spans="1:14" ht="15" thickBot="1">
      <c r="A13" s="107" t="s">
        <v>14</v>
      </c>
      <c r="B13" s="108" t="s">
        <v>15</v>
      </c>
      <c r="C13" s="107" t="s">
        <v>16</v>
      </c>
      <c r="D13" s="107" t="s">
        <v>16</v>
      </c>
      <c r="E13" s="108" t="s">
        <v>17</v>
      </c>
      <c r="F13" s="219" t="s">
        <v>18</v>
      </c>
      <c r="G13" s="219"/>
      <c r="H13" s="219"/>
      <c r="I13" s="219"/>
      <c r="J13" s="219"/>
      <c r="K13" s="220"/>
      <c r="L13" s="221"/>
      <c r="M13" s="108"/>
      <c r="N13" s="129"/>
    </row>
    <row r="14" spans="1:14" ht="15" thickBot="1">
      <c r="A14" s="109" t="s">
        <v>19</v>
      </c>
      <c r="B14" s="110" t="s">
        <v>20</v>
      </c>
      <c r="C14" s="109" t="s">
        <v>21</v>
      </c>
      <c r="D14" s="109" t="s">
        <v>21</v>
      </c>
      <c r="E14" s="109" t="s">
        <v>22</v>
      </c>
      <c r="F14" s="107" t="s">
        <v>23</v>
      </c>
      <c r="G14" s="107" t="s">
        <v>24</v>
      </c>
      <c r="H14" s="107" t="s">
        <v>24</v>
      </c>
      <c r="I14" s="107" t="s">
        <v>25</v>
      </c>
      <c r="J14" s="108" t="s">
        <v>26</v>
      </c>
      <c r="K14" s="219" t="s">
        <v>27</v>
      </c>
      <c r="L14" s="222"/>
      <c r="M14" s="110"/>
      <c r="N14" s="134"/>
    </row>
    <row r="15" spans="1:14" ht="14.25">
      <c r="A15" s="111"/>
      <c r="B15" s="110" t="s">
        <v>30</v>
      </c>
      <c r="C15" s="109" t="s">
        <v>31</v>
      </c>
      <c r="D15" s="109" t="s">
        <v>32</v>
      </c>
      <c r="E15" s="111"/>
      <c r="F15" s="109" t="s">
        <v>33</v>
      </c>
      <c r="G15" s="109" t="s">
        <v>34</v>
      </c>
      <c r="H15" s="109" t="s">
        <v>34</v>
      </c>
      <c r="I15" s="112" t="s">
        <v>35</v>
      </c>
      <c r="J15" s="109" t="s">
        <v>36</v>
      </c>
      <c r="K15" s="107" t="s">
        <v>37</v>
      </c>
      <c r="L15" s="107" t="s">
        <v>38</v>
      </c>
      <c r="M15" s="110" t="s">
        <v>127</v>
      </c>
      <c r="N15" s="134" t="s">
        <v>147</v>
      </c>
    </row>
    <row r="16" spans="1:14" ht="15" thickBot="1">
      <c r="A16" s="111"/>
      <c r="B16" s="102"/>
      <c r="C16" s="111"/>
      <c r="D16" s="109"/>
      <c r="E16" s="111"/>
      <c r="F16" s="109"/>
      <c r="G16" s="109" t="s">
        <v>40</v>
      </c>
      <c r="H16" s="109" t="s">
        <v>41</v>
      </c>
      <c r="I16" s="109" t="s">
        <v>42</v>
      </c>
      <c r="J16" s="109" t="s">
        <v>43</v>
      </c>
      <c r="K16" s="109" t="s">
        <v>44</v>
      </c>
      <c r="L16" s="109" t="s">
        <v>45</v>
      </c>
      <c r="M16" s="187"/>
      <c r="N16" s="129"/>
    </row>
    <row r="17" spans="1:14" ht="14.25">
      <c r="A17" s="113">
        <v>0</v>
      </c>
      <c r="B17" s="114">
        <v>1</v>
      </c>
      <c r="C17" s="115">
        <v>2</v>
      </c>
      <c r="D17" s="115">
        <v>3</v>
      </c>
      <c r="E17" s="115" t="s">
        <v>46</v>
      </c>
      <c r="F17" s="115">
        <v>5</v>
      </c>
      <c r="G17" s="115">
        <v>6</v>
      </c>
      <c r="H17" s="115">
        <v>7</v>
      </c>
      <c r="I17" s="115">
        <v>8</v>
      </c>
      <c r="J17" s="115" t="s">
        <v>47</v>
      </c>
      <c r="K17" s="115">
        <v>10</v>
      </c>
      <c r="L17" s="115">
        <v>11</v>
      </c>
      <c r="M17" s="114">
        <v>12</v>
      </c>
      <c r="N17" s="134">
        <v>13</v>
      </c>
    </row>
    <row r="18" spans="1:14" ht="15">
      <c r="A18" s="116"/>
      <c r="B18" s="89" t="s">
        <v>48</v>
      </c>
      <c r="C18" s="88"/>
      <c r="D18" s="88">
        <f>D23+D35+D41+D51+D63+D84+D89</f>
        <v>11159</v>
      </c>
      <c r="E18" s="88">
        <f>E23+E35+E41+E51+E63+E84+E89</f>
        <v>11159</v>
      </c>
      <c r="F18" s="88"/>
      <c r="G18" s="88"/>
      <c r="H18" s="88"/>
      <c r="I18" s="88"/>
      <c r="J18" s="88">
        <f>J23+J35+J41+J51+J63+J84+J89</f>
        <v>11159</v>
      </c>
      <c r="K18" s="88">
        <f>K23+K35+K41+K51+K63+K84+K89</f>
        <v>528</v>
      </c>
      <c r="L18" s="88">
        <f>L23+L35+L41+L51+L63+L84+L89</f>
        <v>10631</v>
      </c>
      <c r="M18" s="179">
        <f>M23+M35+M41+M51+M63+M84+M89</f>
        <v>0</v>
      </c>
      <c r="N18" s="88">
        <f>N23+N35+N41+N51+N63+N84+N89</f>
        <v>0</v>
      </c>
    </row>
    <row r="19" spans="1:14" ht="15">
      <c r="A19" s="86" t="s">
        <v>49</v>
      </c>
      <c r="B19" s="87" t="s">
        <v>50</v>
      </c>
      <c r="C19" s="88"/>
      <c r="D19" s="88">
        <f>D25+D36+D42+D52+D65+D85+D90+D103</f>
        <v>7240</v>
      </c>
      <c r="E19" s="88">
        <f>SUM(E25,E42,E52,E65,E85,E90,E103)</f>
        <v>7240</v>
      </c>
      <c r="F19" s="88"/>
      <c r="G19" s="88"/>
      <c r="H19" s="88"/>
      <c r="I19" s="88"/>
      <c r="J19" s="88">
        <f>SUM(J25,J42,J52,J65,J85,J90,J103)</f>
        <v>7240</v>
      </c>
      <c r="K19" s="88">
        <f>SUM(K25,K42,K52,K65,K85,K90,K103)</f>
        <v>528</v>
      </c>
      <c r="L19" s="88">
        <f>SUM(L25,L42,L52,L65,L85,L90,L103)</f>
        <v>6712</v>
      </c>
      <c r="M19" s="179">
        <f>M36+M42+M52+M65+M85+M90+M103</f>
        <v>0</v>
      </c>
      <c r="N19" s="88">
        <f>N36+N42+N52+N65+N85+N90+N103</f>
        <v>0</v>
      </c>
    </row>
    <row r="20" spans="1:14" ht="15">
      <c r="A20" s="85" t="s">
        <v>51</v>
      </c>
      <c r="B20" s="89" t="s">
        <v>52</v>
      </c>
      <c r="C20" s="88"/>
      <c r="D20" s="88">
        <f>D26+D36+D45++D57+D72+D86+D94</f>
        <v>1007</v>
      </c>
      <c r="E20" s="88">
        <f>E26+E36+E45++E57+E72+E86+E94</f>
        <v>1007</v>
      </c>
      <c r="F20" s="88"/>
      <c r="G20" s="88"/>
      <c r="H20" s="88"/>
      <c r="I20" s="88"/>
      <c r="J20" s="88">
        <f>J26+J36+J45++J57+J72+J86+J94</f>
        <v>1007</v>
      </c>
      <c r="K20" s="88">
        <f>K26+K36+K45++K57+K72+K86+K94</f>
        <v>0</v>
      </c>
      <c r="L20" s="88">
        <f>L26+L36+L45++L57+L72+L86+L94</f>
        <v>1007</v>
      </c>
      <c r="M20" s="88">
        <f>M26+M36+M45++M57+M72+M86+M94</f>
        <v>0</v>
      </c>
      <c r="N20" s="88">
        <f>N26+N36+N45++N57+N72+N86+N94</f>
        <v>0</v>
      </c>
    </row>
    <row r="21" spans="1:14" ht="15">
      <c r="A21" s="85" t="s">
        <v>53</v>
      </c>
      <c r="B21" s="89" t="s">
        <v>54</v>
      </c>
      <c r="C21" s="88"/>
      <c r="D21" s="88">
        <f>D30+D39+D47+D59+D76+D87+D98+D105</f>
        <v>2912</v>
      </c>
      <c r="E21" s="88">
        <f aca="true" t="shared" si="0" ref="E21:N21">E30+E39+E47+E59+E76+E87+E98+E105</f>
        <v>2912</v>
      </c>
      <c r="F21" s="88"/>
      <c r="G21" s="88"/>
      <c r="H21" s="88"/>
      <c r="I21" s="88"/>
      <c r="J21" s="88">
        <f t="shared" si="0"/>
        <v>2912</v>
      </c>
      <c r="K21" s="88">
        <f t="shared" si="0"/>
        <v>0</v>
      </c>
      <c r="L21" s="88">
        <f t="shared" si="0"/>
        <v>2912</v>
      </c>
      <c r="M21" s="88">
        <f t="shared" si="0"/>
        <v>0</v>
      </c>
      <c r="N21" s="88">
        <f t="shared" si="0"/>
        <v>0</v>
      </c>
    </row>
    <row r="22" spans="1:14" ht="28.5">
      <c r="A22" s="116"/>
      <c r="B22" s="148" t="s">
        <v>122</v>
      </c>
      <c r="C22" s="149"/>
      <c r="D22" s="117"/>
      <c r="E22" s="118"/>
      <c r="F22" s="119"/>
      <c r="G22" s="118"/>
      <c r="H22" s="119"/>
      <c r="I22" s="118"/>
      <c r="J22" s="119"/>
      <c r="K22" s="118"/>
      <c r="L22" s="119"/>
      <c r="M22" s="117"/>
      <c r="N22" s="149"/>
    </row>
    <row r="23" spans="1:14" ht="45">
      <c r="A23" s="116"/>
      <c r="B23" s="120" t="s">
        <v>121</v>
      </c>
      <c r="C23" s="217"/>
      <c r="D23" s="216">
        <f>SUM(D25,D26,D30)</f>
        <v>7</v>
      </c>
      <c r="E23" s="216">
        <f>SUM(E25,E26,E30)</f>
        <v>7</v>
      </c>
      <c r="F23" s="216"/>
      <c r="G23" s="216"/>
      <c r="H23" s="216"/>
      <c r="I23" s="216"/>
      <c r="J23" s="216">
        <f>SUM(J25,J26,J30)</f>
        <v>7</v>
      </c>
      <c r="K23" s="216">
        <f>SUM(K25,K26,K30)</f>
        <v>0</v>
      </c>
      <c r="L23" s="216">
        <f>SUM(L25,L26,L30)</f>
        <v>7</v>
      </c>
      <c r="M23" s="216">
        <f>SUM(M25,M26,M30)</f>
        <v>0</v>
      </c>
      <c r="N23" s="218">
        <f>SUM(N25,N26,N30)</f>
        <v>0</v>
      </c>
    </row>
    <row r="24" spans="1:14" ht="15">
      <c r="A24" s="121"/>
      <c r="B24" s="122" t="s">
        <v>57</v>
      </c>
      <c r="C24" s="218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14" ht="15">
      <c r="A25" s="85" t="s">
        <v>49</v>
      </c>
      <c r="B25" s="89" t="s">
        <v>50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80"/>
      <c r="N25" s="95"/>
    </row>
    <row r="26" spans="1:14" ht="15">
      <c r="A26" s="85" t="s">
        <v>51</v>
      </c>
      <c r="B26" s="90" t="s">
        <v>52</v>
      </c>
      <c r="C26" s="95"/>
      <c r="D26" s="95">
        <f>SUM(D27:D29)</f>
        <v>7</v>
      </c>
      <c r="E26" s="95">
        <f>SUM(E27:E29)</f>
        <v>7</v>
      </c>
      <c r="F26" s="95"/>
      <c r="G26" s="95"/>
      <c r="H26" s="95"/>
      <c r="I26" s="95"/>
      <c r="J26" s="95">
        <f>SUM(J27:J29)</f>
        <v>7</v>
      </c>
      <c r="K26" s="95">
        <f>SUM(K27:K29)</f>
        <v>0</v>
      </c>
      <c r="L26" s="95">
        <f>SUM(L27:L29)</f>
        <v>7</v>
      </c>
      <c r="M26" s="95">
        <f>SUM(M27:M29)</f>
        <v>0</v>
      </c>
      <c r="N26" s="95">
        <f>SUM(N27:N29)</f>
        <v>0</v>
      </c>
    </row>
    <row r="27" spans="1:14" ht="15">
      <c r="A27" s="85">
        <v>1</v>
      </c>
      <c r="B27" s="171" t="s">
        <v>162</v>
      </c>
      <c r="C27" s="174" t="s">
        <v>130</v>
      </c>
      <c r="D27" s="170">
        <v>7</v>
      </c>
      <c r="E27" s="170">
        <v>7</v>
      </c>
      <c r="F27" s="170"/>
      <c r="G27" s="170"/>
      <c r="H27" s="170"/>
      <c r="I27" s="170"/>
      <c r="J27" s="170">
        <v>7</v>
      </c>
      <c r="K27" s="170"/>
      <c r="L27" s="170">
        <v>7</v>
      </c>
      <c r="M27" s="172"/>
      <c r="N27" s="170"/>
    </row>
    <row r="28" spans="1:14" ht="15">
      <c r="A28" s="85"/>
      <c r="B28" s="171"/>
      <c r="C28" s="174"/>
      <c r="D28" s="170"/>
      <c r="E28" s="170"/>
      <c r="F28" s="170"/>
      <c r="G28" s="170"/>
      <c r="H28" s="170"/>
      <c r="I28" s="170"/>
      <c r="J28" s="170"/>
      <c r="K28" s="170"/>
      <c r="L28" s="170"/>
      <c r="M28" s="172"/>
      <c r="N28" s="170"/>
    </row>
    <row r="29" spans="1:14" ht="15">
      <c r="A29" s="85"/>
      <c r="B29" s="171"/>
      <c r="C29" s="174"/>
      <c r="D29" s="170"/>
      <c r="E29" s="170"/>
      <c r="F29" s="170"/>
      <c r="G29" s="170"/>
      <c r="H29" s="170"/>
      <c r="I29" s="170"/>
      <c r="J29" s="170"/>
      <c r="K29" s="170"/>
      <c r="L29" s="170"/>
      <c r="M29" s="172"/>
      <c r="N29" s="170"/>
    </row>
    <row r="30" spans="1:14" ht="15">
      <c r="A30" s="85" t="s">
        <v>53</v>
      </c>
      <c r="B30" s="84" t="s">
        <v>54</v>
      </c>
      <c r="C30" s="175"/>
      <c r="D30" s="95">
        <f>SUM(D31:D34)</f>
        <v>0</v>
      </c>
      <c r="E30" s="95">
        <f>SUM(E31:E34)</f>
        <v>0</v>
      </c>
      <c r="F30" s="95"/>
      <c r="G30" s="95"/>
      <c r="H30" s="95"/>
      <c r="I30" s="95"/>
      <c r="J30" s="95">
        <f>SUM(J31:J34)</f>
        <v>0</v>
      </c>
      <c r="K30" s="95">
        <f>SUM(K31:K34)</f>
        <v>0</v>
      </c>
      <c r="L30" s="95">
        <f>SUM(L31:L34)</f>
        <v>0</v>
      </c>
      <c r="M30" s="180">
        <f>SUM(M31:M34)</f>
        <v>0</v>
      </c>
      <c r="N30" s="95">
        <f>SUM(N31:N34)</f>
        <v>0</v>
      </c>
    </row>
    <row r="31" spans="1:14" ht="15">
      <c r="A31" s="85"/>
      <c r="B31" s="168"/>
      <c r="C31" s="174"/>
      <c r="D31" s="170"/>
      <c r="E31" s="170"/>
      <c r="F31" s="170"/>
      <c r="G31" s="170"/>
      <c r="H31" s="170"/>
      <c r="I31" s="170"/>
      <c r="J31" s="170"/>
      <c r="K31" s="170"/>
      <c r="L31" s="170"/>
      <c r="M31" s="172"/>
      <c r="N31" s="170"/>
    </row>
    <row r="32" spans="1:14" ht="15">
      <c r="A32" s="85"/>
      <c r="B32" s="150"/>
      <c r="C32" s="174"/>
      <c r="D32" s="170"/>
      <c r="E32" s="170"/>
      <c r="F32" s="170"/>
      <c r="G32" s="170"/>
      <c r="H32" s="170"/>
      <c r="I32" s="170"/>
      <c r="J32" s="170"/>
      <c r="K32" s="170"/>
      <c r="L32" s="170"/>
      <c r="M32" s="172"/>
      <c r="N32" s="170"/>
    </row>
    <row r="33" spans="1:14" ht="15">
      <c r="A33" s="85"/>
      <c r="B33" s="124"/>
      <c r="C33" s="174"/>
      <c r="D33" s="170"/>
      <c r="E33" s="170"/>
      <c r="F33" s="170"/>
      <c r="G33" s="170"/>
      <c r="H33" s="170"/>
      <c r="I33" s="170"/>
      <c r="J33" s="170"/>
      <c r="K33" s="170"/>
      <c r="L33" s="170"/>
      <c r="M33" s="172"/>
      <c r="N33" s="170"/>
    </row>
    <row r="34" spans="1:14" ht="14.25">
      <c r="A34" s="123"/>
      <c r="B34" s="124"/>
      <c r="C34" s="95"/>
      <c r="D34" s="125"/>
      <c r="E34" s="125"/>
      <c r="F34" s="125"/>
      <c r="G34" s="125"/>
      <c r="H34" s="125"/>
      <c r="I34" s="125"/>
      <c r="J34" s="125"/>
      <c r="K34" s="125"/>
      <c r="L34" s="125"/>
      <c r="M34" s="180"/>
      <c r="N34" s="95"/>
    </row>
    <row r="35" spans="1:14" ht="15">
      <c r="A35" s="91"/>
      <c r="B35" s="126" t="s">
        <v>126</v>
      </c>
      <c r="C35" s="127"/>
      <c r="D35" s="127">
        <f>D36+D37+D39</f>
        <v>0</v>
      </c>
      <c r="E35" s="127">
        <f>E36+E37+E39</f>
        <v>0</v>
      </c>
      <c r="F35" s="127"/>
      <c r="G35" s="127"/>
      <c r="H35" s="127"/>
      <c r="I35" s="127"/>
      <c r="J35" s="127">
        <f>J36+J37+J39</f>
        <v>0</v>
      </c>
      <c r="K35" s="127">
        <f>K36+K37+K39</f>
        <v>0</v>
      </c>
      <c r="L35" s="127">
        <f>L36+L37+L39</f>
        <v>0</v>
      </c>
      <c r="M35" s="181">
        <f>M36+M37+M39</f>
        <v>0</v>
      </c>
      <c r="N35" s="127">
        <f>N36+N37+N39</f>
        <v>0</v>
      </c>
    </row>
    <row r="36" spans="1:14" ht="15">
      <c r="A36" s="91" t="s">
        <v>49</v>
      </c>
      <c r="B36" s="80" t="s">
        <v>50</v>
      </c>
      <c r="C36" s="128"/>
      <c r="D36" s="79">
        <v>0</v>
      </c>
      <c r="E36" s="79">
        <v>0</v>
      </c>
      <c r="F36" s="79"/>
      <c r="G36" s="79"/>
      <c r="H36" s="79"/>
      <c r="I36" s="79"/>
      <c r="J36" s="79">
        <v>0</v>
      </c>
      <c r="K36" s="79"/>
      <c r="L36" s="79">
        <v>0</v>
      </c>
      <c r="M36" s="182"/>
      <c r="N36" s="128"/>
    </row>
    <row r="37" spans="1:14" ht="15">
      <c r="A37" s="91" t="s">
        <v>61</v>
      </c>
      <c r="B37" s="80" t="s">
        <v>52</v>
      </c>
      <c r="C37" s="128"/>
      <c r="D37" s="79">
        <f>SUM(D38:D38)</f>
        <v>0</v>
      </c>
      <c r="E37" s="79">
        <f>SUM(E38:E38)</f>
        <v>0</v>
      </c>
      <c r="F37" s="79"/>
      <c r="G37" s="79"/>
      <c r="H37" s="79"/>
      <c r="I37" s="79"/>
      <c r="J37" s="79">
        <f>SUM(J38:J38)</f>
        <v>0</v>
      </c>
      <c r="K37" s="79"/>
      <c r="L37" s="79">
        <f>SUM(L38:L38)</f>
        <v>0</v>
      </c>
      <c r="M37" s="182"/>
      <c r="N37" s="128"/>
    </row>
    <row r="38" spans="1:14" ht="14.25">
      <c r="A38" s="129"/>
      <c r="B38" s="96"/>
      <c r="C38" s="95"/>
      <c r="D38" s="145"/>
      <c r="E38" s="145"/>
      <c r="F38" s="146"/>
      <c r="G38" s="125"/>
      <c r="H38" s="125"/>
      <c r="I38" s="125"/>
      <c r="J38" s="145"/>
      <c r="K38" s="146"/>
      <c r="L38" s="145"/>
      <c r="M38" s="180"/>
      <c r="N38" s="95"/>
    </row>
    <row r="39" spans="1:14" ht="15">
      <c r="A39" s="85" t="s">
        <v>53</v>
      </c>
      <c r="B39" s="84" t="s">
        <v>54</v>
      </c>
      <c r="C39" s="95"/>
      <c r="D39" s="95">
        <v>0</v>
      </c>
      <c r="E39" s="95">
        <v>0</v>
      </c>
      <c r="F39" s="95"/>
      <c r="G39" s="95"/>
      <c r="H39" s="95"/>
      <c r="I39" s="95"/>
      <c r="J39" s="95">
        <v>0</v>
      </c>
      <c r="K39" s="95">
        <v>0</v>
      </c>
      <c r="L39" s="95">
        <v>0</v>
      </c>
      <c r="M39" s="180"/>
      <c r="N39" s="95"/>
    </row>
    <row r="40" spans="1:14" ht="14.2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83"/>
      <c r="N40" s="129"/>
    </row>
    <row r="41" spans="1:14" ht="15">
      <c r="A41" s="91"/>
      <c r="B41" s="126" t="s">
        <v>60</v>
      </c>
      <c r="C41" s="127"/>
      <c r="D41" s="127">
        <f>SUM(D42,D45,D47)</f>
        <v>1875</v>
      </c>
      <c r="E41" s="127">
        <f>SUM(E42,E45,E47)</f>
        <v>1875</v>
      </c>
      <c r="F41" s="127"/>
      <c r="G41" s="127"/>
      <c r="H41" s="127"/>
      <c r="I41" s="127"/>
      <c r="J41" s="127">
        <f>SUM(J42,J45,J47)</f>
        <v>1875</v>
      </c>
      <c r="K41" s="127">
        <f>SUM(K42,K45,K47)</f>
        <v>0</v>
      </c>
      <c r="L41" s="127">
        <f>SUM(L42,L45,L47)</f>
        <v>1875</v>
      </c>
      <c r="M41" s="127">
        <f>SUM(M42,M45,M47)</f>
        <v>0</v>
      </c>
      <c r="N41" s="127">
        <f>SUM(N42,N45,N47)</f>
        <v>0</v>
      </c>
    </row>
    <row r="42" spans="1:14" ht="15">
      <c r="A42" s="91" t="s">
        <v>49</v>
      </c>
      <c r="B42" s="80" t="s">
        <v>50</v>
      </c>
      <c r="C42" s="128"/>
      <c r="D42" s="79">
        <f>SUM(D43:D44)</f>
        <v>1450</v>
      </c>
      <c r="E42" s="79">
        <f>SUM(E43:E44)</f>
        <v>1450</v>
      </c>
      <c r="F42" s="79"/>
      <c r="G42" s="79"/>
      <c r="H42" s="79"/>
      <c r="I42" s="79"/>
      <c r="J42" s="79">
        <f>SUM(J43:J44)</f>
        <v>1450</v>
      </c>
      <c r="K42" s="79">
        <f>SUM(K43:K44)</f>
        <v>0</v>
      </c>
      <c r="L42" s="79">
        <f>SUM(L43:L44)</f>
        <v>1450</v>
      </c>
      <c r="M42" s="184">
        <f>SUM(M43:M44)</f>
        <v>0</v>
      </c>
      <c r="N42" s="79">
        <f>SUM(N43,N44)</f>
        <v>0</v>
      </c>
    </row>
    <row r="43" spans="1:14" ht="57">
      <c r="A43" s="131"/>
      <c r="B43" s="165" t="s">
        <v>148</v>
      </c>
      <c r="C43" s="167" t="s">
        <v>165</v>
      </c>
      <c r="D43" s="143">
        <v>250</v>
      </c>
      <c r="E43" s="143">
        <v>250</v>
      </c>
      <c r="F43" s="82"/>
      <c r="G43" s="82"/>
      <c r="H43" s="82"/>
      <c r="I43" s="82"/>
      <c r="J43" s="143">
        <v>250</v>
      </c>
      <c r="K43" s="82"/>
      <c r="L43" s="143">
        <v>250</v>
      </c>
      <c r="M43" s="99"/>
      <c r="N43" s="82"/>
    </row>
    <row r="44" spans="1:14" ht="57">
      <c r="A44" s="131"/>
      <c r="B44" s="164" t="s">
        <v>149</v>
      </c>
      <c r="C44" s="167" t="s">
        <v>165</v>
      </c>
      <c r="D44" s="143">
        <v>1200</v>
      </c>
      <c r="E44" s="143">
        <v>1200</v>
      </c>
      <c r="F44" s="82"/>
      <c r="G44" s="82"/>
      <c r="H44" s="82"/>
      <c r="I44" s="82"/>
      <c r="J44" s="143">
        <v>1200</v>
      </c>
      <c r="K44" s="82"/>
      <c r="L44" s="143">
        <v>1200</v>
      </c>
      <c r="M44" s="99">
        <v>0</v>
      </c>
      <c r="N44" s="82"/>
    </row>
    <row r="45" spans="1:14" ht="14.25">
      <c r="A45" s="190" t="s">
        <v>61</v>
      </c>
      <c r="B45" s="191" t="s">
        <v>52</v>
      </c>
      <c r="C45" s="167"/>
      <c r="D45" s="143"/>
      <c r="E45" s="143"/>
      <c r="F45" s="82"/>
      <c r="G45" s="82"/>
      <c r="H45" s="82"/>
      <c r="I45" s="82"/>
      <c r="J45" s="143"/>
      <c r="K45" s="82"/>
      <c r="L45" s="143"/>
      <c r="M45" s="99"/>
      <c r="N45" s="82"/>
    </row>
    <row r="46" spans="1:14" ht="14.25">
      <c r="A46" s="131"/>
      <c r="B46" s="189"/>
      <c r="C46" s="167"/>
      <c r="D46" s="143"/>
      <c r="E46" s="143"/>
      <c r="F46" s="82"/>
      <c r="G46" s="82"/>
      <c r="H46" s="82"/>
      <c r="I46" s="82"/>
      <c r="J46" s="143"/>
      <c r="K46" s="82"/>
      <c r="L46" s="143"/>
      <c r="M46" s="99"/>
      <c r="N46" s="82"/>
    </row>
    <row r="47" spans="1:14" ht="14.25">
      <c r="A47" s="132" t="s">
        <v>63</v>
      </c>
      <c r="B47" s="80" t="s">
        <v>54</v>
      </c>
      <c r="C47" s="79"/>
      <c r="D47" s="79">
        <f>SUM(D48:D50)</f>
        <v>425</v>
      </c>
      <c r="E47" s="79">
        <f>SUM(E48:E50)</f>
        <v>425</v>
      </c>
      <c r="F47" s="79"/>
      <c r="G47" s="79"/>
      <c r="H47" s="79"/>
      <c r="I47" s="79"/>
      <c r="J47" s="79">
        <f>SUM(J48:J50)</f>
        <v>425</v>
      </c>
      <c r="K47" s="79">
        <f>SUM(K48:K50)</f>
        <v>0</v>
      </c>
      <c r="L47" s="79">
        <f>SUM(L48:L50)</f>
        <v>425</v>
      </c>
      <c r="M47" s="184">
        <f>SUM(M48:M50)</f>
        <v>0</v>
      </c>
      <c r="N47" s="79">
        <f>SUM(N48:N50)</f>
        <v>0</v>
      </c>
    </row>
    <row r="48" spans="1:14" ht="57.75">
      <c r="A48" s="131"/>
      <c r="B48" s="168" t="s">
        <v>177</v>
      </c>
      <c r="C48" s="176" t="s">
        <v>173</v>
      </c>
      <c r="D48" s="169">
        <v>135</v>
      </c>
      <c r="E48" s="169">
        <v>135</v>
      </c>
      <c r="F48" s="169"/>
      <c r="G48" s="169"/>
      <c r="H48" s="169"/>
      <c r="I48" s="169"/>
      <c r="J48" s="169">
        <v>135</v>
      </c>
      <c r="K48" s="169"/>
      <c r="L48" s="169">
        <v>135</v>
      </c>
      <c r="M48" s="182"/>
      <c r="N48" s="128"/>
    </row>
    <row r="49" spans="1:14" ht="42.75">
      <c r="A49" s="131"/>
      <c r="B49" s="165" t="s">
        <v>174</v>
      </c>
      <c r="C49" s="176" t="s">
        <v>175</v>
      </c>
      <c r="D49" s="143">
        <v>135</v>
      </c>
      <c r="E49" s="143">
        <v>135</v>
      </c>
      <c r="F49" s="82"/>
      <c r="G49" s="82"/>
      <c r="H49" s="82"/>
      <c r="I49" s="82"/>
      <c r="J49" s="143">
        <v>135</v>
      </c>
      <c r="K49" s="82"/>
      <c r="L49" s="143">
        <v>135</v>
      </c>
      <c r="M49" s="99"/>
      <c r="N49" s="82"/>
    </row>
    <row r="50" spans="1:14" ht="30">
      <c r="A50" s="131"/>
      <c r="B50" s="164" t="s">
        <v>176</v>
      </c>
      <c r="C50" s="176" t="s">
        <v>175</v>
      </c>
      <c r="D50" s="143">
        <v>155</v>
      </c>
      <c r="E50" s="143">
        <v>155</v>
      </c>
      <c r="F50" s="82"/>
      <c r="G50" s="82"/>
      <c r="H50" s="82"/>
      <c r="I50" s="82"/>
      <c r="J50" s="143">
        <v>155</v>
      </c>
      <c r="K50" s="82"/>
      <c r="L50" s="143">
        <v>155</v>
      </c>
      <c r="M50" s="99"/>
      <c r="N50" s="82"/>
    </row>
    <row r="51" spans="1:14" ht="15">
      <c r="A51" s="133"/>
      <c r="B51" s="92" t="s">
        <v>64</v>
      </c>
      <c r="C51" s="127"/>
      <c r="D51" s="127">
        <f>SUM(D52,D57,D59)</f>
        <v>2200</v>
      </c>
      <c r="E51" s="127">
        <f>SUM(E52,E57,E59)</f>
        <v>2200</v>
      </c>
      <c r="F51" s="127"/>
      <c r="G51" s="127"/>
      <c r="H51" s="127"/>
      <c r="I51" s="127"/>
      <c r="J51" s="127">
        <f>SUM(J52,J57,J59)</f>
        <v>2200</v>
      </c>
      <c r="K51" s="127">
        <f>SUM(K52,K57,K59)</f>
        <v>0</v>
      </c>
      <c r="L51" s="127">
        <f>SUM(L52,L57,L59)</f>
        <v>2200</v>
      </c>
      <c r="M51" s="181">
        <f>SUM(M52,M57,M59)</f>
        <v>0</v>
      </c>
      <c r="N51" s="127">
        <f>SUM(N52,N57,N59)</f>
        <v>0</v>
      </c>
    </row>
    <row r="52" spans="1:14" ht="15">
      <c r="A52" s="91" t="s">
        <v>49</v>
      </c>
      <c r="B52" s="80" t="s">
        <v>50</v>
      </c>
      <c r="C52" s="128"/>
      <c r="D52" s="79">
        <f>SUM(D53:D56)</f>
        <v>1200</v>
      </c>
      <c r="E52" s="79">
        <f>SUM(E53:E56)</f>
        <v>1200</v>
      </c>
      <c r="F52" s="79"/>
      <c r="G52" s="79"/>
      <c r="H52" s="79"/>
      <c r="I52" s="79"/>
      <c r="J52" s="79">
        <f>SUM(J53:J56)</f>
        <v>1200</v>
      </c>
      <c r="K52" s="79">
        <f>SUM(K53:K56)</f>
        <v>0</v>
      </c>
      <c r="L52" s="79">
        <f>SUM(L53:L56)</f>
        <v>1200</v>
      </c>
      <c r="M52" s="184">
        <f>SUM(M53:M56)</f>
        <v>0</v>
      </c>
      <c r="N52" s="79">
        <f>SUM(N53:N56)</f>
        <v>0</v>
      </c>
    </row>
    <row r="53" spans="1:14" ht="72">
      <c r="A53" s="91">
        <v>18</v>
      </c>
      <c r="B53" s="97" t="s">
        <v>150</v>
      </c>
      <c r="C53" s="176" t="s">
        <v>166</v>
      </c>
      <c r="D53" s="143">
        <v>1200</v>
      </c>
      <c r="E53" s="143">
        <v>1200</v>
      </c>
      <c r="F53" s="82"/>
      <c r="G53" s="82"/>
      <c r="H53" s="82"/>
      <c r="I53" s="82"/>
      <c r="J53" s="143">
        <v>1200</v>
      </c>
      <c r="K53" s="82"/>
      <c r="L53" s="143">
        <v>1200</v>
      </c>
      <c r="M53" s="188"/>
      <c r="N53" s="128"/>
    </row>
    <row r="54" spans="1:14" ht="15">
      <c r="A54" s="91"/>
      <c r="B54" s="124"/>
      <c r="C54" s="128"/>
      <c r="D54" s="143"/>
      <c r="E54" s="143"/>
      <c r="F54" s="82"/>
      <c r="G54" s="82"/>
      <c r="H54" s="82"/>
      <c r="I54" s="82"/>
      <c r="J54" s="143"/>
      <c r="K54" s="82"/>
      <c r="L54" s="143"/>
      <c r="M54" s="182"/>
      <c r="N54" s="128"/>
    </row>
    <row r="55" spans="1:14" ht="15">
      <c r="A55" s="91"/>
      <c r="B55" s="124"/>
      <c r="C55" s="128"/>
      <c r="D55" s="143"/>
      <c r="E55" s="143"/>
      <c r="F55" s="82"/>
      <c r="G55" s="82"/>
      <c r="H55" s="82"/>
      <c r="I55" s="82"/>
      <c r="J55" s="143"/>
      <c r="K55" s="82"/>
      <c r="L55" s="143"/>
      <c r="M55" s="182"/>
      <c r="N55" s="128"/>
    </row>
    <row r="56" spans="1:14" ht="15">
      <c r="A56" s="91"/>
      <c r="B56" s="144"/>
      <c r="C56" s="130"/>
      <c r="D56" s="145"/>
      <c r="E56" s="145"/>
      <c r="F56" s="130"/>
      <c r="G56" s="130"/>
      <c r="H56" s="130"/>
      <c r="I56" s="130"/>
      <c r="J56" s="145"/>
      <c r="K56" s="130"/>
      <c r="L56" s="145"/>
      <c r="M56" s="185"/>
      <c r="N56" s="130"/>
    </row>
    <row r="57" spans="1:14" ht="15">
      <c r="A57" s="91" t="s">
        <v>61</v>
      </c>
      <c r="B57" s="80" t="s">
        <v>52</v>
      </c>
      <c r="C57" s="128"/>
      <c r="D57" s="128">
        <f>SUM(D58:D58)</f>
        <v>0</v>
      </c>
      <c r="E57" s="128">
        <f>SUM(E58:E58)</f>
        <v>0</v>
      </c>
      <c r="F57" s="128"/>
      <c r="G57" s="128"/>
      <c r="H57" s="128"/>
      <c r="I57" s="128"/>
      <c r="J57" s="128">
        <f>SUM(J58:J58)</f>
        <v>0</v>
      </c>
      <c r="K57" s="128">
        <f>SUM(K58:K58)</f>
        <v>0</v>
      </c>
      <c r="L57" s="128">
        <f>SUM(L58:L58)</f>
        <v>0</v>
      </c>
      <c r="M57" s="182">
        <f>SUM(M58:M58)</f>
        <v>0</v>
      </c>
      <c r="N57" s="128"/>
    </row>
    <row r="58" spans="1:14" ht="15">
      <c r="A58" s="91"/>
      <c r="B58" s="124"/>
      <c r="C58" s="128"/>
      <c r="D58" s="143"/>
      <c r="E58" s="143"/>
      <c r="F58" s="82"/>
      <c r="G58" s="82"/>
      <c r="H58" s="82"/>
      <c r="I58" s="82"/>
      <c r="J58" s="143"/>
      <c r="K58" s="82"/>
      <c r="L58" s="143"/>
      <c r="M58" s="182"/>
      <c r="N58" s="128"/>
    </row>
    <row r="59" spans="1:14" ht="15">
      <c r="A59" s="91" t="s">
        <v>63</v>
      </c>
      <c r="B59" s="80" t="s">
        <v>54</v>
      </c>
      <c r="C59" s="128"/>
      <c r="D59" s="128">
        <f>SUM(D60:D62)</f>
        <v>1000</v>
      </c>
      <c r="E59" s="128">
        <f>SUM(E60:E62)</f>
        <v>1000</v>
      </c>
      <c r="F59" s="128"/>
      <c r="G59" s="128"/>
      <c r="H59" s="128"/>
      <c r="I59" s="128"/>
      <c r="J59" s="128">
        <f>SUM(J60:J62)</f>
        <v>1000</v>
      </c>
      <c r="K59" s="128">
        <f>SUM(K60:K62)</f>
        <v>0</v>
      </c>
      <c r="L59" s="128">
        <f>SUM(L60:L62)</f>
        <v>1000</v>
      </c>
      <c r="M59" s="182">
        <f>SUM(M60:M62)</f>
        <v>0</v>
      </c>
      <c r="N59" s="128"/>
    </row>
    <row r="60" spans="1:14" ht="57.75">
      <c r="A60" s="91"/>
      <c r="B60" s="192" t="s">
        <v>180</v>
      </c>
      <c r="C60" s="176" t="s">
        <v>178</v>
      </c>
      <c r="D60" s="82">
        <v>500</v>
      </c>
      <c r="E60" s="82">
        <v>500</v>
      </c>
      <c r="F60" s="79"/>
      <c r="G60" s="79"/>
      <c r="H60" s="79"/>
      <c r="I60" s="79"/>
      <c r="J60" s="82">
        <v>500</v>
      </c>
      <c r="K60" s="79"/>
      <c r="L60" s="82">
        <v>500</v>
      </c>
      <c r="M60" s="182"/>
      <c r="N60" s="128"/>
    </row>
    <row r="61" spans="1:14" ht="57.75">
      <c r="A61" s="131"/>
      <c r="B61" s="97" t="s">
        <v>179</v>
      </c>
      <c r="C61" s="176" t="s">
        <v>178</v>
      </c>
      <c r="D61" s="82">
        <v>500</v>
      </c>
      <c r="E61" s="82">
        <v>500</v>
      </c>
      <c r="F61" s="79"/>
      <c r="G61" s="79"/>
      <c r="H61" s="79"/>
      <c r="I61" s="79"/>
      <c r="J61" s="82">
        <v>500</v>
      </c>
      <c r="K61" s="79"/>
      <c r="L61" s="82">
        <v>500</v>
      </c>
      <c r="M61" s="182"/>
      <c r="N61" s="128"/>
    </row>
    <row r="62" spans="1:14" ht="14.25">
      <c r="A62" s="131"/>
      <c r="B62" s="124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99"/>
      <c r="N62" s="82"/>
    </row>
    <row r="63" spans="1:14" ht="15">
      <c r="A63" s="98"/>
      <c r="B63" s="92" t="s">
        <v>66</v>
      </c>
      <c r="C63" s="93"/>
      <c r="D63" s="127">
        <f>D65+D72+D76</f>
        <v>5545</v>
      </c>
      <c r="E63" s="127">
        <f>E65+E72+E76</f>
        <v>5545</v>
      </c>
      <c r="F63" s="127"/>
      <c r="G63" s="127"/>
      <c r="H63" s="127"/>
      <c r="I63" s="127"/>
      <c r="J63" s="127">
        <f>J65+J72+J76</f>
        <v>5545</v>
      </c>
      <c r="K63" s="127">
        <f>K65+K72+K76</f>
        <v>528</v>
      </c>
      <c r="L63" s="127">
        <f>L65+L72+L76</f>
        <v>5017</v>
      </c>
      <c r="M63" s="181">
        <f>M65+M72+M76</f>
        <v>0</v>
      </c>
      <c r="N63" s="127">
        <f>N65+N72+N76</f>
        <v>0</v>
      </c>
    </row>
    <row r="64" spans="1:14" ht="15">
      <c r="A64" s="85"/>
      <c r="B64" s="80" t="s">
        <v>67</v>
      </c>
      <c r="C64" s="79"/>
      <c r="D64" s="79"/>
      <c r="E64" s="79"/>
      <c r="F64" s="81"/>
      <c r="G64" s="79"/>
      <c r="H64" s="79"/>
      <c r="I64" s="79"/>
      <c r="J64" s="79"/>
      <c r="K64" s="79"/>
      <c r="L64" s="79"/>
      <c r="M64" s="99"/>
      <c r="N64" s="82"/>
    </row>
    <row r="65" spans="1:14" ht="15">
      <c r="A65" s="85" t="s">
        <v>68</v>
      </c>
      <c r="B65" s="80" t="s">
        <v>50</v>
      </c>
      <c r="C65" s="83"/>
      <c r="D65" s="79">
        <f>SUM(D66:D71)</f>
        <v>3850</v>
      </c>
      <c r="E65" s="79">
        <f>SUM(E66:E71)</f>
        <v>3850</v>
      </c>
      <c r="F65" s="79"/>
      <c r="G65" s="79"/>
      <c r="H65" s="79"/>
      <c r="I65" s="79"/>
      <c r="J65" s="79">
        <f>SUM(J66:J71)</f>
        <v>3850</v>
      </c>
      <c r="K65" s="79">
        <f>SUM(K66:K71)</f>
        <v>528</v>
      </c>
      <c r="L65" s="79">
        <f>SUM(L66:L71)</f>
        <v>3322</v>
      </c>
      <c r="M65" s="184">
        <f>SUM(M66:M71)</f>
        <v>0</v>
      </c>
      <c r="N65" s="82"/>
    </row>
    <row r="66" spans="1:14" ht="57.75">
      <c r="A66" s="85"/>
      <c r="B66" s="124" t="s">
        <v>151</v>
      </c>
      <c r="C66" s="177" t="s">
        <v>167</v>
      </c>
      <c r="D66" s="169">
        <v>150</v>
      </c>
      <c r="E66" s="169">
        <v>150</v>
      </c>
      <c r="F66" s="169"/>
      <c r="G66" s="169"/>
      <c r="H66" s="169"/>
      <c r="I66" s="169"/>
      <c r="J66" s="169">
        <v>150</v>
      </c>
      <c r="K66" s="169"/>
      <c r="L66" s="169">
        <v>150</v>
      </c>
      <c r="M66" s="188"/>
      <c r="N66" s="82"/>
    </row>
    <row r="67" spans="1:14" ht="72">
      <c r="A67" s="85"/>
      <c r="B67" s="124" t="s">
        <v>128</v>
      </c>
      <c r="C67" s="177" t="s">
        <v>167</v>
      </c>
      <c r="D67" s="143">
        <v>1000</v>
      </c>
      <c r="E67" s="143">
        <v>1000</v>
      </c>
      <c r="F67" s="82"/>
      <c r="G67" s="82"/>
      <c r="H67" s="82"/>
      <c r="I67" s="82"/>
      <c r="J67" s="143">
        <v>1000</v>
      </c>
      <c r="K67" s="82"/>
      <c r="L67" s="143">
        <v>1000</v>
      </c>
      <c r="M67" s="99"/>
      <c r="N67" s="82"/>
    </row>
    <row r="68" spans="1:14" ht="29.25">
      <c r="A68" s="85"/>
      <c r="B68" s="138" t="s">
        <v>181</v>
      </c>
      <c r="C68" s="177" t="s">
        <v>167</v>
      </c>
      <c r="D68" s="169">
        <v>500</v>
      </c>
      <c r="E68" s="169">
        <v>500</v>
      </c>
      <c r="F68" s="169"/>
      <c r="G68" s="169"/>
      <c r="H68" s="169"/>
      <c r="I68" s="169"/>
      <c r="J68" s="169">
        <v>500</v>
      </c>
      <c r="K68" s="169">
        <v>0</v>
      </c>
      <c r="L68" s="169">
        <v>500</v>
      </c>
      <c r="M68" s="188"/>
      <c r="N68" s="82"/>
    </row>
    <row r="69" spans="1:14" ht="43.5">
      <c r="A69" s="85"/>
      <c r="B69" s="147" t="s">
        <v>152</v>
      </c>
      <c r="C69" s="177" t="s">
        <v>168</v>
      </c>
      <c r="D69" s="169">
        <v>1700</v>
      </c>
      <c r="E69" s="169">
        <v>1700</v>
      </c>
      <c r="F69" s="169"/>
      <c r="G69" s="169"/>
      <c r="H69" s="169"/>
      <c r="I69" s="169"/>
      <c r="J69" s="169">
        <v>1700</v>
      </c>
      <c r="K69" s="169">
        <v>528</v>
      </c>
      <c r="L69" s="169">
        <v>1172</v>
      </c>
      <c r="M69" s="188"/>
      <c r="N69" s="82"/>
    </row>
    <row r="70" spans="1:14" ht="43.5">
      <c r="A70" s="85"/>
      <c r="B70" s="124" t="s">
        <v>153</v>
      </c>
      <c r="C70" s="177" t="s">
        <v>167</v>
      </c>
      <c r="D70" s="169">
        <v>500</v>
      </c>
      <c r="E70" s="169">
        <v>500</v>
      </c>
      <c r="F70" s="169"/>
      <c r="G70" s="169"/>
      <c r="H70" s="169"/>
      <c r="I70" s="169"/>
      <c r="J70" s="169">
        <v>500</v>
      </c>
      <c r="K70" s="169"/>
      <c r="L70" s="169">
        <v>500</v>
      </c>
      <c r="M70" s="184"/>
      <c r="N70" s="82"/>
    </row>
    <row r="71" spans="1:14" ht="15">
      <c r="A71" s="85"/>
      <c r="B71" s="124"/>
      <c r="C71" s="82"/>
      <c r="D71" s="143"/>
      <c r="E71" s="143"/>
      <c r="F71" s="82"/>
      <c r="G71" s="82"/>
      <c r="H71" s="82"/>
      <c r="I71" s="82"/>
      <c r="J71" s="143"/>
      <c r="K71" s="82"/>
      <c r="L71" s="143"/>
      <c r="M71" s="99"/>
      <c r="N71" s="82"/>
    </row>
    <row r="72" spans="1:14" ht="15">
      <c r="A72" s="85" t="s">
        <v>61</v>
      </c>
      <c r="B72" s="80" t="s">
        <v>52</v>
      </c>
      <c r="C72" s="79"/>
      <c r="D72" s="79">
        <f>SUM(D73:D75)</f>
        <v>500</v>
      </c>
      <c r="E72" s="79">
        <f>SUM(E73:E75)</f>
        <v>500</v>
      </c>
      <c r="F72" s="79"/>
      <c r="G72" s="79"/>
      <c r="H72" s="79"/>
      <c r="I72" s="79"/>
      <c r="J72" s="79">
        <f>SUM(J73:J75)</f>
        <v>500</v>
      </c>
      <c r="K72" s="79">
        <f>SUM(K73:K75)</f>
        <v>0</v>
      </c>
      <c r="L72" s="79">
        <f>SUM(L73:L75)</f>
        <v>500</v>
      </c>
      <c r="M72" s="184">
        <f>SUM(M73:M75)</f>
        <v>0</v>
      </c>
      <c r="N72" s="79">
        <f>SUM(N73:N75)</f>
        <v>0</v>
      </c>
    </row>
    <row r="73" spans="1:14" ht="42.75">
      <c r="A73" s="131"/>
      <c r="B73" s="124" t="s">
        <v>185</v>
      </c>
      <c r="C73" s="177" t="s">
        <v>167</v>
      </c>
      <c r="D73" s="82">
        <v>500</v>
      </c>
      <c r="E73" s="82">
        <v>500</v>
      </c>
      <c r="F73" s="82"/>
      <c r="G73" s="82"/>
      <c r="H73" s="82"/>
      <c r="I73" s="82"/>
      <c r="J73" s="82">
        <v>500</v>
      </c>
      <c r="K73" s="82"/>
      <c r="L73" s="82">
        <v>500</v>
      </c>
      <c r="M73" s="99"/>
      <c r="N73" s="82"/>
    </row>
    <row r="74" spans="1:14" ht="14.25">
      <c r="A74" s="137"/>
      <c r="B74" s="173"/>
      <c r="C74" s="178"/>
      <c r="D74" s="143"/>
      <c r="E74" s="143"/>
      <c r="F74" s="82"/>
      <c r="G74" s="82"/>
      <c r="H74" s="82"/>
      <c r="I74" s="82"/>
      <c r="J74" s="143"/>
      <c r="K74" s="82"/>
      <c r="L74" s="143"/>
      <c r="M74" s="99"/>
      <c r="N74" s="82"/>
    </row>
    <row r="75" spans="1:14" ht="14.25">
      <c r="A75" s="137"/>
      <c r="B75" s="147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99"/>
      <c r="N75" s="82"/>
    </row>
    <row r="76" spans="1:14" ht="14.25">
      <c r="A76" s="139" t="s">
        <v>63</v>
      </c>
      <c r="B76" s="80" t="s">
        <v>54</v>
      </c>
      <c r="C76" s="79"/>
      <c r="D76" s="79">
        <f>SUM(D77:D83)</f>
        <v>1195</v>
      </c>
      <c r="E76" s="79">
        <f>SUM(E77:E83)</f>
        <v>1195</v>
      </c>
      <c r="F76" s="79"/>
      <c r="G76" s="79"/>
      <c r="H76" s="79"/>
      <c r="I76" s="79"/>
      <c r="J76" s="79">
        <f>SUM(J77:J83)</f>
        <v>1195</v>
      </c>
      <c r="K76" s="79">
        <f>SUM(K77:K83)</f>
        <v>0</v>
      </c>
      <c r="L76" s="79">
        <f>SUM(L77:L83)</f>
        <v>1195</v>
      </c>
      <c r="M76" s="184"/>
      <c r="N76" s="79"/>
    </row>
    <row r="77" spans="1:14" ht="28.5">
      <c r="A77" s="137"/>
      <c r="B77" s="124" t="s">
        <v>182</v>
      </c>
      <c r="C77" s="178" t="s">
        <v>169</v>
      </c>
      <c r="D77" s="82">
        <v>155</v>
      </c>
      <c r="E77" s="82">
        <v>155</v>
      </c>
      <c r="F77" s="82"/>
      <c r="G77" s="82"/>
      <c r="H77" s="82"/>
      <c r="I77" s="82"/>
      <c r="J77" s="82">
        <v>155</v>
      </c>
      <c r="K77" s="82"/>
      <c r="L77" s="82">
        <v>155</v>
      </c>
      <c r="M77" s="99"/>
      <c r="N77" s="82"/>
    </row>
    <row r="78" spans="1:14" ht="28.5">
      <c r="A78" s="137"/>
      <c r="B78" s="147" t="s">
        <v>154</v>
      </c>
      <c r="C78" s="178" t="s">
        <v>169</v>
      </c>
      <c r="D78" s="82">
        <v>135</v>
      </c>
      <c r="E78" s="82">
        <v>135</v>
      </c>
      <c r="F78" s="82"/>
      <c r="G78" s="82"/>
      <c r="H78" s="82"/>
      <c r="I78" s="82"/>
      <c r="J78" s="82">
        <v>135</v>
      </c>
      <c r="K78" s="82"/>
      <c r="L78" s="82">
        <v>135</v>
      </c>
      <c r="M78" s="99"/>
      <c r="N78" s="82"/>
    </row>
    <row r="79" spans="1:14" ht="28.5">
      <c r="A79" s="137"/>
      <c r="B79" s="147" t="s">
        <v>183</v>
      </c>
      <c r="C79" s="178" t="s">
        <v>169</v>
      </c>
      <c r="D79" s="82">
        <v>135</v>
      </c>
      <c r="E79" s="82">
        <v>135</v>
      </c>
      <c r="F79" s="82"/>
      <c r="G79" s="82"/>
      <c r="H79" s="82"/>
      <c r="I79" s="82"/>
      <c r="J79" s="82">
        <v>135</v>
      </c>
      <c r="K79" s="82"/>
      <c r="L79" s="82">
        <v>135</v>
      </c>
      <c r="M79" s="99"/>
      <c r="N79" s="82"/>
    </row>
    <row r="80" spans="1:14" ht="28.5">
      <c r="A80" s="137"/>
      <c r="B80" s="147" t="s">
        <v>155</v>
      </c>
      <c r="C80" s="178" t="s">
        <v>169</v>
      </c>
      <c r="D80" s="82">
        <v>60</v>
      </c>
      <c r="E80" s="82">
        <v>60</v>
      </c>
      <c r="F80" s="82"/>
      <c r="G80" s="82"/>
      <c r="H80" s="82"/>
      <c r="I80" s="82"/>
      <c r="J80" s="82">
        <v>60</v>
      </c>
      <c r="K80" s="82"/>
      <c r="L80" s="82">
        <v>60</v>
      </c>
      <c r="M80" s="82" t="s">
        <v>160</v>
      </c>
      <c r="N80" s="82"/>
    </row>
    <row r="81" spans="1:14" ht="28.5">
      <c r="A81" s="137"/>
      <c r="B81" s="147" t="s">
        <v>163</v>
      </c>
      <c r="C81" s="178" t="s">
        <v>169</v>
      </c>
      <c r="D81" s="82">
        <v>50</v>
      </c>
      <c r="E81" s="82">
        <v>50</v>
      </c>
      <c r="F81" s="82"/>
      <c r="G81" s="82"/>
      <c r="H81" s="82"/>
      <c r="I81" s="82"/>
      <c r="J81" s="82">
        <v>50</v>
      </c>
      <c r="K81" s="82"/>
      <c r="L81" s="82">
        <v>50</v>
      </c>
      <c r="M81" s="99"/>
      <c r="N81" s="82"/>
    </row>
    <row r="82" spans="1:14" ht="28.5">
      <c r="A82" s="137"/>
      <c r="B82" s="147" t="s">
        <v>164</v>
      </c>
      <c r="C82" s="178" t="s">
        <v>169</v>
      </c>
      <c r="D82" s="82">
        <v>160</v>
      </c>
      <c r="E82" s="82">
        <v>160</v>
      </c>
      <c r="F82" s="82"/>
      <c r="G82" s="82"/>
      <c r="H82" s="82"/>
      <c r="I82" s="82"/>
      <c r="J82" s="82">
        <v>160</v>
      </c>
      <c r="K82" s="82"/>
      <c r="L82" s="82">
        <v>160</v>
      </c>
      <c r="M82" s="99"/>
      <c r="N82" s="82"/>
    </row>
    <row r="83" spans="1:14" ht="42.75">
      <c r="A83" s="137"/>
      <c r="B83" s="164" t="s">
        <v>184</v>
      </c>
      <c r="C83" s="178" t="s">
        <v>169</v>
      </c>
      <c r="D83" s="82">
        <v>500</v>
      </c>
      <c r="E83" s="82">
        <v>500</v>
      </c>
      <c r="F83" s="82"/>
      <c r="G83" s="82"/>
      <c r="H83" s="82"/>
      <c r="I83" s="82"/>
      <c r="J83" s="82">
        <v>500</v>
      </c>
      <c r="K83" s="82"/>
      <c r="L83" s="82">
        <v>500</v>
      </c>
      <c r="M83" s="99"/>
      <c r="N83" s="82"/>
    </row>
    <row r="84" spans="1:14" ht="15">
      <c r="A84" s="133"/>
      <c r="B84" s="126" t="s">
        <v>124</v>
      </c>
      <c r="C84" s="93"/>
      <c r="D84" s="127">
        <f>SUM(D85,D86,D87)</f>
        <v>0</v>
      </c>
      <c r="E84" s="127">
        <f>SUM(E85,E86,E87)</f>
        <v>0</v>
      </c>
      <c r="F84" s="127"/>
      <c r="G84" s="127"/>
      <c r="H84" s="127"/>
      <c r="I84" s="127"/>
      <c r="J84" s="127">
        <f>SUM(J85,J86,J87)</f>
        <v>0</v>
      </c>
      <c r="K84" s="127">
        <f>SUM(K85,K86,K87)</f>
        <v>0</v>
      </c>
      <c r="L84" s="127">
        <f>SUM(L85,L86,L87)</f>
        <v>0</v>
      </c>
      <c r="M84" s="127">
        <f>SUM(M85,M86,M87)</f>
        <v>0</v>
      </c>
      <c r="N84" s="127">
        <f>SUM(N85,N86,N87)</f>
        <v>0</v>
      </c>
    </row>
    <row r="85" spans="1:14" ht="15">
      <c r="A85" s="85" t="s">
        <v>68</v>
      </c>
      <c r="B85" s="84" t="s">
        <v>50</v>
      </c>
      <c r="C85" s="79"/>
      <c r="D85" s="79">
        <v>0</v>
      </c>
      <c r="E85" s="79">
        <v>0</v>
      </c>
      <c r="F85" s="79"/>
      <c r="G85" s="79"/>
      <c r="H85" s="79"/>
      <c r="I85" s="79"/>
      <c r="J85" s="79">
        <v>0</v>
      </c>
      <c r="K85" s="79">
        <v>0</v>
      </c>
      <c r="L85" s="79">
        <v>0</v>
      </c>
      <c r="M85" s="99"/>
      <c r="N85" s="82"/>
    </row>
    <row r="86" spans="1:14" ht="15">
      <c r="A86" s="91" t="s">
        <v>61</v>
      </c>
      <c r="B86" s="80" t="s">
        <v>52</v>
      </c>
      <c r="C86" s="79"/>
      <c r="D86" s="79">
        <f>SUM(D87:D87)</f>
        <v>0</v>
      </c>
      <c r="E86" s="79">
        <f>SUM(E87:E87)</f>
        <v>0</v>
      </c>
      <c r="F86" s="79"/>
      <c r="G86" s="79"/>
      <c r="H86" s="79"/>
      <c r="I86" s="79"/>
      <c r="J86" s="79">
        <f>SUM(J87:J87)</f>
        <v>0</v>
      </c>
      <c r="K86" s="79">
        <f>SUM(K87:K87)</f>
        <v>0</v>
      </c>
      <c r="L86" s="79">
        <f>SUM(L87:L87)</f>
        <v>0</v>
      </c>
      <c r="M86" s="99"/>
      <c r="N86" s="82"/>
    </row>
    <row r="87" spans="1:14" ht="14.25">
      <c r="A87" s="137" t="s">
        <v>189</v>
      </c>
      <c r="B87" s="80" t="s">
        <v>54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99"/>
      <c r="N87" s="82"/>
    </row>
    <row r="88" spans="1:14" ht="14.25">
      <c r="A88" s="136"/>
      <c r="B88" s="124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99"/>
      <c r="N88" s="82"/>
    </row>
    <row r="89" spans="1:14" ht="15">
      <c r="A89" s="133"/>
      <c r="B89" s="126" t="s">
        <v>72</v>
      </c>
      <c r="C89" s="127"/>
      <c r="D89" s="127">
        <f>SUM(D90,D94,D98)</f>
        <v>1532</v>
      </c>
      <c r="E89" s="127">
        <f>SUM(E90,E94,E98)</f>
        <v>1532</v>
      </c>
      <c r="F89" s="127"/>
      <c r="G89" s="127"/>
      <c r="H89" s="127"/>
      <c r="I89" s="127"/>
      <c r="J89" s="127">
        <f>SUM(J90,J94,J98)</f>
        <v>1532</v>
      </c>
      <c r="K89" s="127">
        <f>SUM(K90,K94,K98)</f>
        <v>0</v>
      </c>
      <c r="L89" s="127">
        <f>SUM(L90,L94,L98)</f>
        <v>1532</v>
      </c>
      <c r="M89" s="181">
        <f>SUM(M90,M94,M98)</f>
        <v>0</v>
      </c>
      <c r="N89" s="127">
        <f>SUM(N90,N94,N98)</f>
        <v>0</v>
      </c>
    </row>
    <row r="90" spans="1:14" ht="15">
      <c r="A90" s="85" t="s">
        <v>68</v>
      </c>
      <c r="B90" s="84" t="s">
        <v>50</v>
      </c>
      <c r="C90" s="82"/>
      <c r="D90" s="79">
        <f>SUM(D91:D93)</f>
        <v>740</v>
      </c>
      <c r="E90" s="79">
        <f>SUM(E91:E93)</f>
        <v>740</v>
      </c>
      <c r="F90" s="79"/>
      <c r="G90" s="79"/>
      <c r="H90" s="79"/>
      <c r="I90" s="79"/>
      <c r="J90" s="79">
        <f>SUM(J91:J93)</f>
        <v>740</v>
      </c>
      <c r="K90" s="79">
        <f>SUM(K91:K93)</f>
        <v>0</v>
      </c>
      <c r="L90" s="79">
        <f>SUM(L91:L93)</f>
        <v>740</v>
      </c>
      <c r="M90" s="184">
        <f>SUM(M91:M91)</f>
        <v>0</v>
      </c>
      <c r="N90" s="79">
        <f>SUM(N91:N91)</f>
        <v>0</v>
      </c>
    </row>
    <row r="91" spans="1:14" ht="57">
      <c r="A91" s="123">
        <v>36</v>
      </c>
      <c r="B91" s="124" t="s">
        <v>156</v>
      </c>
      <c r="C91" s="178" t="s">
        <v>170</v>
      </c>
      <c r="D91" s="143">
        <v>240</v>
      </c>
      <c r="E91" s="143">
        <v>240</v>
      </c>
      <c r="F91" s="82"/>
      <c r="G91" s="82"/>
      <c r="H91" s="82"/>
      <c r="I91" s="82"/>
      <c r="J91" s="143">
        <v>240</v>
      </c>
      <c r="K91" s="82"/>
      <c r="L91" s="143">
        <v>240</v>
      </c>
      <c r="M91" s="99"/>
      <c r="N91" s="82"/>
    </row>
    <row r="92" spans="1:14" ht="86.25">
      <c r="A92" s="85"/>
      <c r="B92" s="124" t="s">
        <v>157</v>
      </c>
      <c r="C92" s="178" t="s">
        <v>171</v>
      </c>
      <c r="D92" s="82">
        <v>250</v>
      </c>
      <c r="E92" s="82">
        <v>250</v>
      </c>
      <c r="F92" s="82"/>
      <c r="G92" s="82"/>
      <c r="H92" s="82"/>
      <c r="I92" s="82"/>
      <c r="J92" s="82">
        <v>250</v>
      </c>
      <c r="K92" s="82"/>
      <c r="L92" s="82">
        <v>250</v>
      </c>
      <c r="M92" s="99"/>
      <c r="N92" s="82"/>
    </row>
    <row r="93" spans="1:14" ht="114.75">
      <c r="A93" s="85"/>
      <c r="B93" s="124" t="s">
        <v>158</v>
      </c>
      <c r="C93" s="178" t="s">
        <v>171</v>
      </c>
      <c r="D93" s="82">
        <v>250</v>
      </c>
      <c r="E93" s="82">
        <v>250</v>
      </c>
      <c r="F93" s="82"/>
      <c r="G93" s="82"/>
      <c r="H93" s="82"/>
      <c r="I93" s="82"/>
      <c r="J93" s="82">
        <v>250</v>
      </c>
      <c r="K93" s="82"/>
      <c r="L93" s="82">
        <v>250</v>
      </c>
      <c r="M93" s="99"/>
      <c r="N93" s="82"/>
    </row>
    <row r="94" spans="1:14" ht="15">
      <c r="A94" s="85" t="s">
        <v>61</v>
      </c>
      <c r="B94" s="80" t="s">
        <v>52</v>
      </c>
      <c r="C94" s="151"/>
      <c r="D94" s="79">
        <f>SUM(D95:D97)</f>
        <v>500</v>
      </c>
      <c r="E94" s="79">
        <f>SUM(E95:E97)</f>
        <v>500</v>
      </c>
      <c r="F94" s="79"/>
      <c r="G94" s="79"/>
      <c r="H94" s="79"/>
      <c r="I94" s="79"/>
      <c r="J94" s="79">
        <f>SUM(J95:J97)</f>
        <v>500</v>
      </c>
      <c r="K94" s="79">
        <f>SUM(K95:K97)</f>
        <v>0</v>
      </c>
      <c r="L94" s="79">
        <f>SUM(L95:L97)</f>
        <v>500</v>
      </c>
      <c r="M94" s="184">
        <f>SUM(M95:M97)</f>
        <v>0</v>
      </c>
      <c r="N94" s="79">
        <f>SUM(N95:N97)</f>
        <v>0</v>
      </c>
    </row>
    <row r="95" spans="1:14" ht="28.5">
      <c r="A95" s="137"/>
      <c r="B95" s="138" t="s">
        <v>188</v>
      </c>
      <c r="C95" s="178" t="s">
        <v>171</v>
      </c>
      <c r="D95" s="82">
        <v>500</v>
      </c>
      <c r="E95" s="82">
        <v>500</v>
      </c>
      <c r="F95" s="82"/>
      <c r="G95" s="82"/>
      <c r="H95" s="82"/>
      <c r="I95" s="82"/>
      <c r="J95" s="82">
        <v>500</v>
      </c>
      <c r="K95" s="82"/>
      <c r="L95" s="82">
        <v>500</v>
      </c>
      <c r="M95" s="99"/>
      <c r="N95" s="82"/>
    </row>
    <row r="96" spans="1:14" ht="14.25">
      <c r="A96" s="136"/>
      <c r="B96" s="124"/>
      <c r="C96" s="151"/>
      <c r="D96" s="82"/>
      <c r="E96" s="82"/>
      <c r="F96" s="82"/>
      <c r="G96" s="82"/>
      <c r="H96" s="82"/>
      <c r="I96" s="82"/>
      <c r="J96" s="82"/>
      <c r="K96" s="82"/>
      <c r="L96" s="82"/>
      <c r="M96" s="99"/>
      <c r="N96" s="82"/>
    </row>
    <row r="97" spans="1:14" ht="14.25">
      <c r="A97" s="136"/>
      <c r="B97" s="124"/>
      <c r="C97" s="151"/>
      <c r="D97" s="82"/>
      <c r="E97" s="82"/>
      <c r="F97" s="82"/>
      <c r="G97" s="82"/>
      <c r="H97" s="82"/>
      <c r="I97" s="82"/>
      <c r="J97" s="82"/>
      <c r="K97" s="82"/>
      <c r="L97" s="82"/>
      <c r="M97" s="99"/>
      <c r="N97" s="82"/>
    </row>
    <row r="98" spans="1:14" ht="15">
      <c r="A98" s="85" t="s">
        <v>63</v>
      </c>
      <c r="B98" s="80" t="s">
        <v>54</v>
      </c>
      <c r="C98" s="151"/>
      <c r="D98" s="79">
        <f>SUM(D99:D101)</f>
        <v>292</v>
      </c>
      <c r="E98" s="79">
        <f>SUM(E99:E101)</f>
        <v>292</v>
      </c>
      <c r="F98" s="79"/>
      <c r="G98" s="79"/>
      <c r="H98" s="79"/>
      <c r="I98" s="79"/>
      <c r="J98" s="79">
        <f>SUM(J99:J101)</f>
        <v>292</v>
      </c>
      <c r="K98" s="79">
        <f>SUM(K99:K101)</f>
        <v>0</v>
      </c>
      <c r="L98" s="79">
        <f>SUM(L99:L101)</f>
        <v>292</v>
      </c>
      <c r="M98" s="184">
        <f>SUM(M99:M101)</f>
        <v>0</v>
      </c>
      <c r="N98" s="79">
        <f>SUM(N99:N101)</f>
        <v>0</v>
      </c>
    </row>
    <row r="99" spans="1:14" ht="28.5">
      <c r="A99" s="137"/>
      <c r="B99" s="124" t="s">
        <v>186</v>
      </c>
      <c r="C99" s="178" t="s">
        <v>172</v>
      </c>
      <c r="D99" s="82">
        <v>155</v>
      </c>
      <c r="E99" s="82">
        <v>155</v>
      </c>
      <c r="F99" s="82"/>
      <c r="G99" s="82"/>
      <c r="H99" s="82"/>
      <c r="I99" s="82"/>
      <c r="J99" s="82">
        <v>155</v>
      </c>
      <c r="K99" s="82"/>
      <c r="L99" s="82">
        <v>155</v>
      </c>
      <c r="M99" s="99"/>
      <c r="N99" s="82"/>
    </row>
    <row r="100" spans="1:14" ht="42.75">
      <c r="A100" s="137"/>
      <c r="B100" s="124" t="s">
        <v>187</v>
      </c>
      <c r="C100" s="178" t="s">
        <v>172</v>
      </c>
      <c r="D100" s="82">
        <v>135</v>
      </c>
      <c r="E100" s="82">
        <v>135</v>
      </c>
      <c r="F100" s="82"/>
      <c r="G100" s="82"/>
      <c r="H100" s="82"/>
      <c r="I100" s="82"/>
      <c r="J100" s="82">
        <v>135</v>
      </c>
      <c r="K100" s="82"/>
      <c r="L100" s="82">
        <v>135</v>
      </c>
      <c r="M100" s="99"/>
      <c r="N100" s="82"/>
    </row>
    <row r="101" spans="1:14" ht="28.5">
      <c r="A101" s="137"/>
      <c r="B101" s="166" t="s">
        <v>159</v>
      </c>
      <c r="C101" s="178" t="s">
        <v>172</v>
      </c>
      <c r="D101" s="82">
        <v>2</v>
      </c>
      <c r="E101" s="82">
        <v>2</v>
      </c>
      <c r="F101" s="82"/>
      <c r="G101" s="82"/>
      <c r="H101" s="82"/>
      <c r="I101" s="82"/>
      <c r="J101" s="82">
        <v>2</v>
      </c>
      <c r="K101" s="82"/>
      <c r="L101" s="82">
        <v>2</v>
      </c>
      <c r="M101" s="99"/>
      <c r="N101" s="82"/>
    </row>
    <row r="102" spans="1:14" ht="15">
      <c r="A102" s="134"/>
      <c r="B102" s="80" t="s">
        <v>125</v>
      </c>
      <c r="C102" s="128"/>
      <c r="D102" s="128">
        <f>SUM(D103,D104,D105)</f>
        <v>0</v>
      </c>
      <c r="E102" s="128">
        <f>SUM(E103,E104,E105)</f>
        <v>0</v>
      </c>
      <c r="F102" s="128"/>
      <c r="G102" s="128"/>
      <c r="H102" s="128"/>
      <c r="I102" s="128"/>
      <c r="J102" s="128">
        <f>SUM(J103,J104,J105)</f>
        <v>0</v>
      </c>
      <c r="K102" s="128">
        <f>SUM(K103,K104,K105)</f>
        <v>0</v>
      </c>
      <c r="L102" s="128">
        <f>SUM(L103,L104,L105)</f>
        <v>0</v>
      </c>
      <c r="M102" s="99"/>
      <c r="N102" s="82"/>
    </row>
    <row r="103" spans="1:14" ht="15">
      <c r="A103" s="85" t="s">
        <v>68</v>
      </c>
      <c r="B103" s="84" t="s">
        <v>50</v>
      </c>
      <c r="C103" s="82"/>
      <c r="D103" s="79">
        <v>0</v>
      </c>
      <c r="E103" s="79">
        <v>0</v>
      </c>
      <c r="F103" s="79"/>
      <c r="G103" s="79"/>
      <c r="H103" s="79"/>
      <c r="I103" s="79"/>
      <c r="J103" s="79">
        <v>0</v>
      </c>
      <c r="K103" s="79">
        <v>0</v>
      </c>
      <c r="L103" s="79">
        <v>0</v>
      </c>
      <c r="M103" s="99"/>
      <c r="N103" s="82"/>
    </row>
    <row r="104" spans="1:14" ht="15">
      <c r="A104" s="85" t="s">
        <v>61</v>
      </c>
      <c r="B104" s="80" t="s">
        <v>52</v>
      </c>
      <c r="C104" s="82"/>
      <c r="D104" s="79">
        <v>0</v>
      </c>
      <c r="E104" s="79">
        <v>0</v>
      </c>
      <c r="F104" s="79"/>
      <c r="G104" s="79"/>
      <c r="H104" s="79"/>
      <c r="I104" s="79"/>
      <c r="J104" s="79">
        <v>0</v>
      </c>
      <c r="K104" s="79">
        <v>0</v>
      </c>
      <c r="L104" s="79">
        <v>0</v>
      </c>
      <c r="M104" s="99"/>
      <c r="N104" s="82"/>
    </row>
    <row r="105" spans="1:14" ht="15">
      <c r="A105" s="85" t="s">
        <v>63</v>
      </c>
      <c r="B105" s="80" t="s">
        <v>54</v>
      </c>
      <c r="C105" s="82"/>
      <c r="D105" s="79">
        <f>SUM(D106,D107)</f>
        <v>0</v>
      </c>
      <c r="E105" s="79">
        <f>SUM(E106,E107)</f>
        <v>0</v>
      </c>
      <c r="F105" s="79"/>
      <c r="G105" s="79"/>
      <c r="H105" s="79"/>
      <c r="I105" s="79"/>
      <c r="J105" s="79">
        <f>SUM(J106,J107)</f>
        <v>0</v>
      </c>
      <c r="K105" s="79">
        <f>SUM(K106,K107)</f>
        <v>0</v>
      </c>
      <c r="L105" s="79">
        <f>SUM(L106,L107)</f>
        <v>0</v>
      </c>
      <c r="M105" s="99"/>
      <c r="N105" s="82"/>
    </row>
    <row r="106" spans="1:14" ht="15">
      <c r="A106" s="85"/>
      <c r="B106" s="140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86"/>
      <c r="N106" s="135"/>
    </row>
    <row r="107" spans="1:14" ht="15">
      <c r="A107" s="91"/>
      <c r="B107" s="14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99"/>
      <c r="N107" s="82"/>
    </row>
    <row r="108" spans="1:14" ht="15">
      <c r="A108" s="100"/>
      <c r="B108" s="101"/>
      <c r="C108" s="101" t="s">
        <v>120</v>
      </c>
      <c r="D108" s="101"/>
      <c r="E108" s="101"/>
      <c r="F108" s="101"/>
      <c r="G108" s="101" t="s">
        <v>110</v>
      </c>
      <c r="H108" s="101"/>
      <c r="I108" s="101"/>
      <c r="J108" s="101"/>
      <c r="K108" s="101"/>
      <c r="L108" s="101"/>
      <c r="M108" s="101"/>
      <c r="N108" s="101"/>
    </row>
    <row r="109" spans="1:14" ht="15">
      <c r="A109" s="100"/>
      <c r="B109" s="101"/>
      <c r="C109" s="101" t="s">
        <v>123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 ht="14.25">
      <c r="A110" s="101"/>
      <c r="B110" s="101"/>
      <c r="C110" s="101"/>
      <c r="D110" s="101"/>
      <c r="E110" s="142"/>
      <c r="F110" s="142"/>
      <c r="G110" s="142"/>
      <c r="H110" s="101"/>
      <c r="I110" s="101"/>
      <c r="J110" s="101"/>
      <c r="K110" s="101"/>
      <c r="L110" s="101"/>
      <c r="M110" s="101"/>
      <c r="N110" s="101"/>
    </row>
    <row r="111" spans="1:14" ht="14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1:14" ht="14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1:14" ht="14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1:14" ht="14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</row>
    <row r="115" spans="1:14" ht="14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</row>
    <row r="116" spans="1:14" ht="14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1:14" ht="14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1:14" ht="14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1:14" ht="14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1:14" ht="14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14" ht="14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14" ht="14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1:14" ht="14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1:14" ht="14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</row>
    <row r="125" spans="1:14" ht="14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</row>
    <row r="126" spans="1:14" ht="14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1:14" ht="14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1:14" ht="14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</row>
    <row r="129" spans="1:14" ht="14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1:14" ht="14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</row>
    <row r="131" spans="1:14" ht="14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</row>
    <row r="132" spans="1:14" ht="14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</row>
    <row r="133" spans="1:14" ht="14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1:14" ht="14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</row>
    <row r="135" spans="1:14" ht="14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</row>
    <row r="136" spans="1:14" ht="14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</row>
    <row r="137" spans="1:14" ht="14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</row>
    <row r="138" spans="1:14" ht="14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</row>
    <row r="139" spans="1:14" ht="14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</row>
    <row r="140" spans="1:14" ht="14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</row>
  </sheetData>
  <sheetProtection/>
  <mergeCells count="18"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B5:C5"/>
    <mergeCell ref="A9:N9"/>
    <mergeCell ref="A10:N10"/>
    <mergeCell ref="M11:M12"/>
    <mergeCell ref="F13:L13"/>
    <mergeCell ref="K14:L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Admin</cp:lastModifiedBy>
  <cp:lastPrinted>2024-01-29T12:46:56Z</cp:lastPrinted>
  <dcterms:created xsi:type="dcterms:W3CDTF">1996-10-14T23:33:28Z</dcterms:created>
  <dcterms:modified xsi:type="dcterms:W3CDTF">2024-01-29T13:40:51Z</dcterms:modified>
  <cp:category/>
  <cp:version/>
  <cp:contentType/>
  <cp:contentStatus/>
</cp:coreProperties>
</file>